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490" windowHeight="7155" tabRatio="974"/>
  </bookViews>
  <sheets>
    <sheet name="JUV" sheetId="1" r:id="rId1"/>
    <sheet name="M 18" sheetId="4" r:id="rId2"/>
    <sheet name="M 15" sheetId="5" r:id="rId3"/>
    <sheet name="M 13" sheetId="8" r:id="rId4"/>
    <sheet name="ENTREGA C-HCP" sheetId="13" r:id="rId5"/>
    <sheet name="HORARIOS" sheetId="16" r:id="rId6"/>
    <sheet name="TODOS GROSS" sheetId="15" state="hidden" r:id="rId7"/>
  </sheets>
  <calcPr calcId="125725"/>
</workbook>
</file>

<file path=xl/calcChain.xml><?xml version="1.0" encoding="utf-8"?>
<calcChain xmlns="http://schemas.openxmlformats.org/spreadsheetml/2006/main">
  <c r="G21" i="8"/>
  <c r="H21" s="1"/>
  <c r="G23"/>
  <c r="H23" s="1"/>
  <c r="K23"/>
  <c r="K22"/>
  <c r="K21"/>
  <c r="K20"/>
  <c r="K19"/>
  <c r="K18"/>
  <c r="K17"/>
  <c r="K16"/>
  <c r="K14"/>
  <c r="K13"/>
  <c r="K12"/>
  <c r="K11"/>
  <c r="K10"/>
  <c r="G20"/>
  <c r="H20" s="1"/>
  <c r="G19"/>
  <c r="H19" s="1"/>
  <c r="G22"/>
  <c r="H22" s="1"/>
  <c r="G13"/>
  <c r="H13" s="1"/>
  <c r="G10"/>
  <c r="H10" s="1"/>
  <c r="G18"/>
  <c r="H18" s="1"/>
  <c r="G14"/>
  <c r="H14" s="1"/>
  <c r="G15"/>
  <c r="H15" s="1"/>
  <c r="G16"/>
  <c r="H16" s="1"/>
  <c r="G11"/>
  <c r="H11" s="1"/>
  <c r="G17"/>
  <c r="H17" s="1"/>
  <c r="G12"/>
  <c r="H12" s="1"/>
  <c r="K35" i="5"/>
  <c r="K34"/>
  <c r="K33"/>
  <c r="K32"/>
  <c r="K31"/>
  <c r="K30"/>
  <c r="K29"/>
  <c r="G34"/>
  <c r="H34" s="1"/>
  <c r="G35"/>
  <c r="H35" s="1"/>
  <c r="G31"/>
  <c r="H31" s="1"/>
  <c r="G30"/>
  <c r="H30" s="1"/>
  <c r="G33"/>
  <c r="H33" s="1"/>
  <c r="G28"/>
  <c r="H28" s="1"/>
  <c r="G29"/>
  <c r="H29" s="1"/>
  <c r="G32"/>
  <c r="H32" s="1"/>
  <c r="G21"/>
  <c r="H21" s="1"/>
  <c r="G23"/>
  <c r="H23" s="1"/>
  <c r="G18"/>
  <c r="H18" s="1"/>
  <c r="G14"/>
  <c r="H14" s="1"/>
  <c r="G22"/>
  <c r="H22"/>
  <c r="G17"/>
  <c r="H17" s="1"/>
  <c r="G19"/>
  <c r="H19" s="1"/>
  <c r="G20"/>
  <c r="H20" s="1"/>
  <c r="G24"/>
  <c r="H24" s="1"/>
  <c r="G15"/>
  <c r="H15" s="1"/>
  <c r="G12"/>
  <c r="H12" s="1"/>
  <c r="G11"/>
  <c r="H11" s="1"/>
  <c r="G13"/>
  <c r="H13" s="1"/>
  <c r="G16"/>
  <c r="H16" s="1"/>
  <c r="G10"/>
  <c r="H10" s="1"/>
  <c r="G9"/>
  <c r="H9" s="1"/>
  <c r="G19" i="4"/>
  <c r="H19" s="1"/>
  <c r="G18"/>
  <c r="H18" s="1"/>
  <c r="G16"/>
  <c r="H16" s="1"/>
  <c r="G15"/>
  <c r="H15" s="1"/>
  <c r="G14"/>
  <c r="H14" s="1"/>
  <c r="G12"/>
  <c r="H12" s="1"/>
  <c r="G17"/>
  <c r="H17" s="1"/>
  <c r="G13"/>
  <c r="H13" s="1"/>
  <c r="G11"/>
  <c r="H11" s="1"/>
  <c r="G10"/>
  <c r="H10" s="1"/>
  <c r="K27" i="1"/>
  <c r="K26"/>
  <c r="K25"/>
  <c r="K19"/>
  <c r="K18"/>
  <c r="K17"/>
  <c r="K16"/>
  <c r="K15"/>
  <c r="K14"/>
  <c r="K13"/>
  <c r="K12"/>
  <c r="G26"/>
  <c r="H26" s="1"/>
  <c r="G27"/>
  <c r="H27" s="1"/>
  <c r="G25"/>
  <c r="H25" s="1"/>
  <c r="G24"/>
  <c r="H24" s="1"/>
  <c r="G19"/>
  <c r="H19" s="1"/>
  <c r="G16"/>
  <c r="H16" s="1"/>
  <c r="G18"/>
  <c r="H18" s="1"/>
  <c r="G15"/>
  <c r="H15" s="1"/>
  <c r="G14"/>
  <c r="H14" s="1"/>
  <c r="G17"/>
  <c r="H17" s="1"/>
  <c r="G12"/>
  <c r="H12" s="1"/>
  <c r="G13"/>
  <c r="G10"/>
  <c r="G11"/>
  <c r="I41" i="16"/>
  <c r="I40"/>
  <c r="I39"/>
  <c r="I36"/>
  <c r="I35"/>
  <c r="I34"/>
  <c r="I33"/>
  <c r="I31"/>
  <c r="I30"/>
  <c r="I29"/>
  <c r="I28"/>
  <c r="I27"/>
  <c r="I26"/>
  <c r="I25"/>
  <c r="I23"/>
  <c r="I22"/>
  <c r="I21"/>
  <c r="I20"/>
  <c r="I19"/>
  <c r="I18"/>
  <c r="I17"/>
  <c r="I16"/>
  <c r="I15"/>
  <c r="I14"/>
  <c r="I12"/>
  <c r="I11"/>
  <c r="I9"/>
  <c r="J42" s="1"/>
  <c r="G29" i="13"/>
  <c r="H29" s="1"/>
  <c r="K15" i="8" l="1"/>
  <c r="K28" i="5"/>
  <c r="K23"/>
  <c r="K24"/>
  <c r="K22"/>
  <c r="K21"/>
  <c r="K20"/>
  <c r="K19"/>
  <c r="K18"/>
  <c r="K17"/>
  <c r="K16"/>
  <c r="K15"/>
  <c r="K14"/>
  <c r="K13"/>
  <c r="K12"/>
  <c r="K11"/>
  <c r="K10"/>
  <c r="K9"/>
  <c r="K13" i="4"/>
  <c r="K14"/>
  <c r="K15"/>
  <c r="K16"/>
  <c r="K17"/>
  <c r="K18"/>
  <c r="K19"/>
  <c r="K12"/>
  <c r="K11"/>
  <c r="K10"/>
  <c r="K24" i="1"/>
  <c r="K11"/>
  <c r="K10"/>
  <c r="H13" l="1"/>
  <c r="H10"/>
  <c r="G42" i="13"/>
  <c r="G41"/>
  <c r="G48" l="1"/>
  <c r="H48" s="1"/>
  <c r="G47"/>
  <c r="H47" s="1"/>
  <c r="H42"/>
  <c r="H41"/>
  <c r="G36"/>
  <c r="H36" s="1"/>
  <c r="G35"/>
  <c r="H35" s="1"/>
  <c r="G30"/>
  <c r="H30" s="1"/>
  <c r="G24"/>
  <c r="H24" s="1"/>
  <c r="G23"/>
  <c r="H23" s="1"/>
  <c r="H11" i="1" l="1"/>
  <c r="A5" i="13" l="1"/>
  <c r="A5" i="8" l="1"/>
  <c r="A5" i="5"/>
  <c r="A5" i="4"/>
  <c r="F40" i="13" l="1"/>
  <c r="E40"/>
  <c r="D40"/>
  <c r="C40"/>
  <c r="B40"/>
  <c r="A40"/>
  <c r="F39"/>
  <c r="E39"/>
  <c r="D39"/>
  <c r="C39"/>
  <c r="B39"/>
  <c r="A39"/>
  <c r="A37"/>
  <c r="H39" l="1"/>
  <c r="H40"/>
  <c r="G40"/>
  <c r="G39"/>
  <c r="A34"/>
  <c r="B34"/>
  <c r="C34"/>
  <c r="D34"/>
  <c r="E34"/>
  <c r="F34"/>
  <c r="G18" l="1"/>
  <c r="H18" s="1"/>
  <c r="G17"/>
  <c r="H17" s="1"/>
  <c r="G46" l="1"/>
  <c r="G28"/>
  <c r="G22"/>
  <c r="F22"/>
  <c r="E22"/>
  <c r="D22"/>
  <c r="C22"/>
  <c r="B22"/>
  <c r="A22"/>
  <c r="F21"/>
  <c r="E21"/>
  <c r="D21"/>
  <c r="C21"/>
  <c r="B21"/>
  <c r="A21"/>
  <c r="A19"/>
  <c r="A31"/>
  <c r="G12"/>
  <c r="H12" s="1"/>
  <c r="G11"/>
  <c r="H11" s="1"/>
  <c r="A1"/>
  <c r="A2"/>
  <c r="A6"/>
  <c r="A7"/>
  <c r="A9"/>
  <c r="B9"/>
  <c r="C9"/>
  <c r="D9"/>
  <c r="E9"/>
  <c r="F9"/>
  <c r="G9"/>
  <c r="A10"/>
  <c r="B10"/>
  <c r="C10"/>
  <c r="D10"/>
  <c r="E10"/>
  <c r="F10"/>
  <c r="G10"/>
  <c r="A13"/>
  <c r="A15"/>
  <c r="B15"/>
  <c r="C15"/>
  <c r="D15"/>
  <c r="E15"/>
  <c r="F15"/>
  <c r="A16"/>
  <c r="B16"/>
  <c r="C16"/>
  <c r="D16"/>
  <c r="E16"/>
  <c r="F16"/>
  <c r="A25"/>
  <c r="A27"/>
  <c r="B27"/>
  <c r="C27"/>
  <c r="D27"/>
  <c r="E27"/>
  <c r="F27"/>
  <c r="A28"/>
  <c r="B28"/>
  <c r="C28"/>
  <c r="D28"/>
  <c r="E28"/>
  <c r="F28"/>
  <c r="A33"/>
  <c r="B33"/>
  <c r="C33"/>
  <c r="D33"/>
  <c r="E33"/>
  <c r="F33"/>
  <c r="A43"/>
  <c r="A45"/>
  <c r="B45"/>
  <c r="C45"/>
  <c r="D45"/>
  <c r="E45"/>
  <c r="F45"/>
  <c r="A46"/>
  <c r="B46"/>
  <c r="C46"/>
  <c r="D46"/>
  <c r="E46"/>
  <c r="F46"/>
  <c r="A1" i="8"/>
  <c r="A2"/>
  <c r="A6"/>
  <c r="A1" i="5"/>
  <c r="A2"/>
  <c r="A6"/>
  <c r="A1" i="4"/>
  <c r="A2"/>
  <c r="A6"/>
  <c r="G45" i="13"/>
  <c r="G16" l="1"/>
  <c r="G21"/>
  <c r="G33"/>
  <c r="G27"/>
  <c r="G34"/>
  <c r="G15"/>
</calcChain>
</file>

<file path=xl/sharedStrings.xml><?xml version="1.0" encoding="utf-8"?>
<sst xmlns="http://schemas.openxmlformats.org/spreadsheetml/2006/main" count="477" uniqueCount="124">
  <si>
    <t>JUGADOR</t>
  </si>
  <si>
    <t>H</t>
  </si>
  <si>
    <t>I</t>
  </si>
  <si>
    <t>V</t>
  </si>
  <si>
    <t>G</t>
  </si>
  <si>
    <t>N</t>
  </si>
  <si>
    <t>JUGADORA</t>
  </si>
  <si>
    <t>FEDERACION REGIONAL DE GOLF MAR Y SIERRAS</t>
  </si>
  <si>
    <t>CLUB</t>
  </si>
  <si>
    <t>--</t>
  </si>
  <si>
    <t>MENORES CON HCP</t>
  </si>
  <si>
    <t>1° S/V</t>
  </si>
  <si>
    <t>2° S/V</t>
  </si>
  <si>
    <t>1° NETO</t>
  </si>
  <si>
    <t>2° NETO</t>
  </si>
  <si>
    <t>F.N.</t>
  </si>
  <si>
    <t>CMDP</t>
  </si>
  <si>
    <t>MDPGC</t>
  </si>
  <si>
    <t>EVTGC</t>
  </si>
  <si>
    <t>SPGC</t>
  </si>
  <si>
    <t>NGC</t>
  </si>
  <si>
    <t>TGC</t>
  </si>
  <si>
    <t>SAFE FRANCO</t>
  </si>
  <si>
    <t>CSCPGB</t>
  </si>
  <si>
    <t>POLITA NUÑEZ MAITE</t>
  </si>
  <si>
    <t>OLIVERI ANGELINA</t>
  </si>
  <si>
    <t>SALVI SANTINO</t>
  </si>
  <si>
    <t>PATTI NICOLAS</t>
  </si>
  <si>
    <t>TOBLER GONZALO</t>
  </si>
  <si>
    <t>CEGL</t>
  </si>
  <si>
    <t>CRUZ COSME</t>
  </si>
  <si>
    <t>SALVI BENICIO</t>
  </si>
  <si>
    <t>MOIONI DANTE</t>
  </si>
  <si>
    <t>BERCHOT TOMAS</t>
  </si>
  <si>
    <t>ACUÑA TOBIAS</t>
  </si>
  <si>
    <t>MARTIN IARA</t>
  </si>
  <si>
    <t>LEOFANTI DANTE SALVADOR</t>
  </si>
  <si>
    <t>GOTI JULIO</t>
  </si>
  <si>
    <t>PEREZ SANTANDREA FERMIN</t>
  </si>
  <si>
    <t>LARREGAIN GABRIEL</t>
  </si>
  <si>
    <t>NASSR TOMAS FRANCISCO</t>
  </si>
  <si>
    <t>SERRES SCHEFFER JOSEFINA</t>
  </si>
  <si>
    <t>DOS VUELTAS DE 9 HOYOS MEDAL PLAY</t>
  </si>
  <si>
    <t>TOBLER SANTIAGO</t>
  </si>
  <si>
    <t>GUEVARA GUIDO</t>
  </si>
  <si>
    <t>RAMPOLDI SARA ALESSIA</t>
  </si>
  <si>
    <t>OLIVERI CATERINA</t>
  </si>
  <si>
    <t>AYESA SOFIA ITZIAR</t>
  </si>
  <si>
    <t>RODRIGUEZ CONSOLI JOAQUIN</t>
  </si>
  <si>
    <t>HOYO 1</t>
  </si>
  <si>
    <t>GIMENEZ QUIROGA GONZALO</t>
  </si>
  <si>
    <t>HOYO 10</t>
  </si>
  <si>
    <t>DAMAS JUVENILES Y MENORES</t>
  </si>
  <si>
    <t>JARQUE TOMAS</t>
  </si>
  <si>
    <t>MORAN ASTESANO VALENTINA</t>
  </si>
  <si>
    <t>BOCHAS ROJAS</t>
  </si>
  <si>
    <t>DURINGER BENJAMIN</t>
  </si>
  <si>
    <t>JARQUE FELIPE</t>
  </si>
  <si>
    <t>GOTI MIGUEL</t>
  </si>
  <si>
    <t>CABALLEROS JUVENILES (Clases 96- 97- 98- 99 - 00 - 01 y 02)</t>
  </si>
  <si>
    <t>CABALLEROS MENORES (Clases 03 - 04 y 05)</t>
  </si>
  <si>
    <t>DAMAS MENORES DE 15 AÑOS (Clases 06 y Posteriores)</t>
  </si>
  <si>
    <t>CABALLEROS MENORES DE 13 AÑOS (Clases 08 y post.)</t>
  </si>
  <si>
    <t>SALANITRO TOMAS</t>
  </si>
  <si>
    <t>DATOLA SANTINO</t>
  </si>
  <si>
    <t>RAMPEZZOTTI BARTOLOME</t>
  </si>
  <si>
    <t>ARAUJO LISANDRO</t>
  </si>
  <si>
    <t>LUCHETTA VALENTIN</t>
  </si>
  <si>
    <t>CABRERA IÑAQUI</t>
  </si>
  <si>
    <t>MICHELLI TOMAS</t>
  </si>
  <si>
    <t>DAMAS JUV (CLASES  96-97-98-99-00-01 Y 02) y  M 18 (CLASES 03-04 Y 05)</t>
  </si>
  <si>
    <t>DAMAS  M 15 (CLASES 06 y Posteriores)</t>
  </si>
  <si>
    <t>MUGURUZA SOL</t>
  </si>
  <si>
    <t>LPSA</t>
  </si>
  <si>
    <t>CABALLEROS MENORES DE 15 AÑOS (Clases 06 y Posteriores)</t>
  </si>
  <si>
    <t>NASIF YAIR MANUEL</t>
  </si>
  <si>
    <t>ML</t>
  </si>
  <si>
    <t>SCARIOT ARCAMONE EMANUEL</t>
  </si>
  <si>
    <t>MORUA CARIAC MATEO</t>
  </si>
  <si>
    <t>VGGC</t>
  </si>
  <si>
    <t>FERNANDEZ FRANCISCO</t>
  </si>
  <si>
    <t>BRISIGHELLI LUCA</t>
  </si>
  <si>
    <t>DE MARTINO FELICITAS</t>
  </si>
  <si>
    <t>GCD</t>
  </si>
  <si>
    <t>GERBINO ARAUJO THIAGO VALENTIN</t>
  </si>
  <si>
    <t>BERENGENO SANTINO MARIO</t>
  </si>
  <si>
    <t>MORUA CARIAC SANTIAGO</t>
  </si>
  <si>
    <t>SANTANA PEDRO</t>
  </si>
  <si>
    <t>JENKINS STEVE</t>
  </si>
  <si>
    <t>PROBICITO IGNACIO</t>
  </si>
  <si>
    <t>VIALI NEWEN</t>
  </si>
  <si>
    <t>ARANO ROCIO</t>
  </si>
  <si>
    <t>DEPREZ UMMA</t>
  </si>
  <si>
    <t>PANADERO IGNACIO</t>
  </si>
  <si>
    <t>HEREDIA JUAN CRUZ</t>
  </si>
  <si>
    <t>DESEMP</t>
  </si>
  <si>
    <t>CARILO</t>
  </si>
  <si>
    <t>GOLF</t>
  </si>
  <si>
    <t>DOMINGO 27 DE JUNIO DE 2021</t>
  </si>
  <si>
    <r>
      <t xml:space="preserve">6° FECHA DEL RANKING - MENORES CON HANDICAP - </t>
    </r>
    <r>
      <rPr>
        <b/>
        <sz val="10"/>
        <color theme="3"/>
        <rFont val="Arial"/>
        <family val="2"/>
      </rPr>
      <t>DOS VUELTAS DE 9 HOYOS MEDAL PLAY -</t>
    </r>
  </si>
  <si>
    <t>par  damas :  37  +  37  =  74   y   caballeros  :  36  +  37  =  73</t>
  </si>
  <si>
    <r>
      <t xml:space="preserve">CABALLEROS MENORES DE 13 CLASES 08 y Posteriores </t>
    </r>
    <r>
      <rPr>
        <b/>
        <sz val="10"/>
        <color rgb="FFFF0000"/>
        <rFont val="Arial"/>
        <family val="2"/>
      </rPr>
      <t>- BOCHAS ROJAS -</t>
    </r>
  </si>
  <si>
    <t>LEOFANTI RENZO</t>
  </si>
  <si>
    <t>MORDENTTI SANTIAGO</t>
  </si>
  <si>
    <t>DEL RIO DAVID</t>
  </si>
  <si>
    <t>GUERENDIAIN FERMIN</t>
  </si>
  <si>
    <t>CABALLEROS MENORES DE 15 CLASES 06 - 07 - BOCHAS BLANCAS -</t>
  </si>
  <si>
    <t>ROLON FRANCISCO</t>
  </si>
  <si>
    <t>ORTALE FELIPE</t>
  </si>
  <si>
    <t>REPETTO JUAN CRUZ</t>
  </si>
  <si>
    <t>CABALLEROS MENORES CLASES 03 - 04  Y  05  - BOCHAS BLANCAS -</t>
  </si>
  <si>
    <t>DARDANELLO ARON</t>
  </si>
  <si>
    <t>CABRERA AGUSTIN</t>
  </si>
  <si>
    <t>ELICHIRIBEHETY RICARDO JUAN</t>
  </si>
  <si>
    <t>MORDENTTI IGNACIA</t>
  </si>
  <si>
    <t>ERRECART GIMENA</t>
  </si>
  <si>
    <t>SALVI PAULA</t>
  </si>
  <si>
    <t>CABALLEROS JUVENILES CLASES 96 - 97 - 98 - 99 - 00 - 01 Y 02 - BOCHAS BLANCAS -</t>
  </si>
  <si>
    <t>ROMERO GONZALO</t>
  </si>
  <si>
    <t>LOPEZ ALVARO IGNACIO</t>
  </si>
  <si>
    <t>CG</t>
  </si>
  <si>
    <t>STGC</t>
  </si>
  <si>
    <t>P</t>
  </si>
  <si>
    <t>T</t>
  </si>
</sst>
</file>

<file path=xl/styles.xml><?xml version="1.0" encoding="utf-8"?>
<styleSheet xmlns="http://schemas.openxmlformats.org/spreadsheetml/2006/main">
  <numFmts count="3">
    <numFmt numFmtId="164" formatCode="dd/mm/yyyy;@"/>
    <numFmt numFmtId="165" formatCode="[$-C0A]General"/>
    <numFmt numFmtId="166" formatCode="0.0"/>
  </numFmts>
  <fonts count="39">
    <font>
      <sz val="10"/>
      <name val="Arial"/>
    </font>
    <font>
      <sz val="15"/>
      <name val="Arial"/>
      <family val="2"/>
    </font>
    <font>
      <b/>
      <sz val="25"/>
      <name val="Arial"/>
      <family val="2"/>
    </font>
    <font>
      <b/>
      <sz val="15"/>
      <name val="Arial"/>
      <family val="2"/>
    </font>
    <font>
      <b/>
      <sz val="15"/>
      <color indexed="12"/>
      <name val="Arial"/>
      <family val="2"/>
    </font>
    <font>
      <b/>
      <sz val="15"/>
      <color indexed="10"/>
      <name val="Arial"/>
      <family val="2"/>
    </font>
    <font>
      <sz val="15"/>
      <color indexed="17"/>
      <name val="Arial"/>
      <family val="2"/>
    </font>
    <font>
      <sz val="15"/>
      <color indexed="12"/>
      <name val="Arial"/>
      <family val="2"/>
    </font>
    <font>
      <sz val="15"/>
      <color indexed="10"/>
      <name val="Arial"/>
      <family val="2"/>
    </font>
    <font>
      <b/>
      <u/>
      <sz val="20"/>
      <color indexed="10"/>
      <name val="Arial"/>
      <family val="2"/>
    </font>
    <font>
      <b/>
      <sz val="15"/>
      <color indexed="9"/>
      <name val="Arial"/>
      <family val="2"/>
    </font>
    <font>
      <sz val="11"/>
      <color indexed="12"/>
      <name val="Arial"/>
      <family val="2"/>
    </font>
    <font>
      <b/>
      <sz val="11"/>
      <color indexed="12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u/>
      <sz val="15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2"/>
      <color indexed="9"/>
      <name val="Arial"/>
      <family val="2"/>
    </font>
    <font>
      <sz val="15"/>
      <name val="Wingdings 2"/>
      <family val="1"/>
      <charset val="2"/>
    </font>
    <font>
      <sz val="10"/>
      <color theme="1"/>
      <name val="Arial1"/>
    </font>
    <font>
      <b/>
      <sz val="15"/>
      <color rgb="FFFF0000"/>
      <name val="Arial"/>
      <family val="2"/>
    </font>
    <font>
      <sz val="10"/>
      <color rgb="FF000000"/>
      <name val="Arial1"/>
    </font>
    <font>
      <b/>
      <sz val="20"/>
      <name val="Arial"/>
      <family val="2"/>
    </font>
    <font>
      <sz val="25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b/>
      <sz val="10"/>
      <color indexed="10"/>
      <name val="Arial"/>
      <family val="2"/>
    </font>
    <font>
      <b/>
      <sz val="10"/>
      <color theme="3"/>
      <name val="Arial"/>
      <family val="2"/>
    </font>
    <font>
      <b/>
      <sz val="10"/>
      <color rgb="FFFF0000"/>
      <name val="Arial1"/>
    </font>
    <font>
      <b/>
      <sz val="10"/>
      <color rgb="FFFF0000"/>
      <name val="Arial"/>
      <family val="2"/>
    </font>
    <font>
      <sz val="11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00206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6" fillId="0" borderId="0"/>
    <xf numFmtId="0" fontId="16" fillId="0" borderId="0"/>
    <xf numFmtId="165" fontId="26" fillId="0" borderId="0"/>
    <xf numFmtId="165" fontId="28" fillId="0" borderId="0"/>
  </cellStyleXfs>
  <cellXfs count="13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" fillId="0" borderId="3" xfId="0" applyFont="1" applyFill="1" applyBorder="1"/>
    <xf numFmtId="0" fontId="3" fillId="2" borderId="1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3" fillId="6" borderId="1" xfId="0" applyFont="1" applyFill="1" applyBorder="1"/>
    <xf numFmtId="164" fontId="20" fillId="0" borderId="1" xfId="0" applyNumberFormat="1" applyFont="1" applyFill="1" applyBorder="1" applyAlignment="1">
      <alignment horizontal="center"/>
    </xf>
    <xf numFmtId="164" fontId="21" fillId="0" borderId="5" xfId="0" applyNumberFormat="1" applyFont="1" applyFill="1" applyBorder="1" applyAlignment="1">
      <alignment horizontal="center"/>
    </xf>
    <xf numFmtId="164" fontId="21" fillId="0" borderId="0" xfId="0" applyNumberFormat="1" applyFont="1" applyFill="1"/>
    <xf numFmtId="0" fontId="18" fillId="6" borderId="1" xfId="0" applyFont="1" applyFill="1" applyBorder="1"/>
    <xf numFmtId="0" fontId="3" fillId="0" borderId="4" xfId="0" quotePrefix="1" applyFont="1" applyFill="1" applyBorder="1" applyAlignment="1">
      <alignment horizontal="center"/>
    </xf>
    <xf numFmtId="0" fontId="3" fillId="0" borderId="0" xfId="0" applyFont="1" applyFill="1"/>
    <xf numFmtId="0" fontId="22" fillId="0" borderId="0" xfId="0" applyFont="1"/>
    <xf numFmtId="0" fontId="3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6" fillId="0" borderId="3" xfId="0" applyFont="1" applyFill="1" applyBorder="1"/>
    <xf numFmtId="0" fontId="8" fillId="0" borderId="2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25" fillId="0" borderId="0" xfId="0" applyFont="1" applyFill="1"/>
    <xf numFmtId="0" fontId="19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11" fillId="0" borderId="2" xfId="0" applyFont="1" applyFill="1" applyBorder="1" applyAlignment="1">
      <alignment horizontal="center"/>
    </xf>
    <xf numFmtId="164" fontId="11" fillId="0" borderId="2" xfId="0" applyNumberFormat="1" applyFont="1" applyFill="1" applyBorder="1" applyAlignment="1">
      <alignment horizontal="center"/>
    </xf>
    <xf numFmtId="0" fontId="22" fillId="0" borderId="0" xfId="0" applyFont="1" applyAlignment="1">
      <alignment horizontal="left"/>
    </xf>
    <xf numFmtId="0" fontId="30" fillId="0" borderId="0" xfId="0" applyFont="1"/>
    <xf numFmtId="0" fontId="23" fillId="0" borderId="0" xfId="0" applyFont="1"/>
    <xf numFmtId="0" fontId="16" fillId="0" borderId="0" xfId="0" applyFont="1"/>
    <xf numFmtId="0" fontId="14" fillId="0" borderId="0" xfId="0" applyFont="1" applyFill="1" applyAlignment="1">
      <alignment horizontal="center"/>
    </xf>
    <xf numFmtId="0" fontId="16" fillId="0" borderId="0" xfId="0" applyFont="1" applyFill="1"/>
    <xf numFmtId="0" fontId="33" fillId="0" borderId="0" xfId="0" applyFont="1" applyFill="1" applyAlignment="1">
      <alignment horizontal="center"/>
    </xf>
    <xf numFmtId="0" fontId="33" fillId="10" borderId="1" xfId="0" applyFont="1" applyFill="1" applyBorder="1" applyAlignment="1">
      <alignment horizontal="center"/>
    </xf>
    <xf numFmtId="166" fontId="22" fillId="0" borderId="0" xfId="0" applyNumberFormat="1" applyFont="1" applyAlignment="1">
      <alignment horizontal="center"/>
    </xf>
    <xf numFmtId="0" fontId="6" fillId="6" borderId="3" xfId="0" applyFont="1" applyFill="1" applyBorder="1"/>
    <xf numFmtId="20" fontId="16" fillId="0" borderId="0" xfId="0" applyNumberFormat="1" applyFont="1" applyFill="1"/>
    <xf numFmtId="0" fontId="22" fillId="0" borderId="0" xfId="0" applyFont="1" applyAlignment="1">
      <alignment horizontal="center"/>
    </xf>
    <xf numFmtId="0" fontId="6" fillId="0" borderId="0" xfId="0" applyFont="1" applyFill="1" applyBorder="1"/>
    <xf numFmtId="0" fontId="11" fillId="0" borderId="0" xfId="0" applyFont="1" applyFill="1" applyBorder="1" applyAlignment="1">
      <alignment horizontal="center"/>
    </xf>
    <xf numFmtId="164" fontId="11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3" fillId="6" borderId="9" xfId="0" applyFont="1" applyFill="1" applyBorder="1"/>
    <xf numFmtId="165" fontId="26" fillId="0" borderId="25" xfId="3" applyFont="1" applyFill="1" applyBorder="1"/>
    <xf numFmtId="2" fontId="26" fillId="0" borderId="25" xfId="3" applyNumberFormat="1" applyFont="1" applyFill="1" applyBorder="1" applyAlignment="1">
      <alignment horizontal="center"/>
    </xf>
    <xf numFmtId="2" fontId="26" fillId="0" borderId="26" xfId="3" applyNumberFormat="1" applyFont="1" applyFill="1" applyBorder="1" applyAlignment="1">
      <alignment horizontal="center"/>
    </xf>
    <xf numFmtId="20" fontId="16" fillId="0" borderId="0" xfId="0" applyNumberFormat="1" applyFont="1"/>
    <xf numFmtId="0" fontId="16" fillId="0" borderId="14" xfId="0" applyFont="1" applyFill="1" applyBorder="1"/>
    <xf numFmtId="0" fontId="27" fillId="6" borderId="3" xfId="0" applyFont="1" applyFill="1" applyBorder="1"/>
    <xf numFmtId="165" fontId="36" fillId="6" borderId="25" xfId="3" applyFont="1" applyFill="1" applyBorder="1"/>
    <xf numFmtId="0" fontId="8" fillId="0" borderId="2" xfId="0" quotePrefix="1" applyFont="1" applyFill="1" applyBorder="1" applyAlignment="1">
      <alignment horizontal="center"/>
    </xf>
    <xf numFmtId="0" fontId="7" fillId="0" borderId="2" xfId="0" quotePrefix="1" applyFont="1" applyFill="1" applyBorder="1" applyAlignment="1">
      <alignment horizontal="center"/>
    </xf>
    <xf numFmtId="0" fontId="7" fillId="0" borderId="8" xfId="0" quotePrefix="1" applyFont="1" applyFill="1" applyBorder="1" applyAlignment="1">
      <alignment horizontal="center"/>
    </xf>
    <xf numFmtId="0" fontId="7" fillId="2" borderId="11" xfId="0" quotePrefix="1" applyFont="1" applyFill="1" applyBorder="1" applyAlignment="1">
      <alignment horizontal="center"/>
    </xf>
    <xf numFmtId="0" fontId="5" fillId="0" borderId="10" xfId="0" quotePrefix="1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20" fontId="16" fillId="0" borderId="12" xfId="0" applyNumberFormat="1" applyFont="1" applyFill="1" applyBorder="1" applyAlignment="1">
      <alignment horizontal="center"/>
    </xf>
    <xf numFmtId="0" fontId="16" fillId="0" borderId="27" xfId="0" applyFont="1" applyFill="1" applyBorder="1"/>
    <xf numFmtId="165" fontId="26" fillId="0" borderId="0" xfId="3" applyFont="1" applyFill="1" applyBorder="1"/>
    <xf numFmtId="2" fontId="26" fillId="0" borderId="0" xfId="3" applyNumberFormat="1" applyFont="1" applyFill="1" applyBorder="1" applyAlignment="1">
      <alignment horizontal="center"/>
    </xf>
    <xf numFmtId="165" fontId="26" fillId="0" borderId="22" xfId="3" applyFont="1" applyFill="1" applyBorder="1"/>
    <xf numFmtId="2" fontId="26" fillId="0" borderId="22" xfId="3" applyNumberFormat="1" applyFont="1" applyFill="1" applyBorder="1" applyAlignment="1">
      <alignment horizontal="center"/>
    </xf>
    <xf numFmtId="2" fontId="26" fillId="0" borderId="23" xfId="3" applyNumberFormat="1" applyFont="1" applyFill="1" applyBorder="1" applyAlignment="1">
      <alignment horizontal="center"/>
    </xf>
    <xf numFmtId="20" fontId="16" fillId="0" borderId="20" xfId="0" applyNumberFormat="1" applyFont="1" applyFill="1" applyBorder="1" applyAlignment="1">
      <alignment horizontal="center"/>
    </xf>
    <xf numFmtId="0" fontId="16" fillId="0" borderId="21" xfId="0" applyFont="1" applyFill="1" applyBorder="1"/>
    <xf numFmtId="165" fontId="36" fillId="6" borderId="22" xfId="3" applyFont="1" applyFill="1" applyBorder="1"/>
    <xf numFmtId="0" fontId="3" fillId="3" borderId="7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19" fillId="3" borderId="7" xfId="0" applyFont="1" applyFill="1" applyBorder="1" applyAlignment="1">
      <alignment horizontal="center"/>
    </xf>
    <xf numFmtId="0" fontId="19" fillId="3" borderId="13" xfId="0" applyFont="1" applyFill="1" applyBorder="1" applyAlignment="1">
      <alignment horizontal="center"/>
    </xf>
    <xf numFmtId="0" fontId="19" fillId="3" borderId="9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0" fillId="4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27" fillId="0" borderId="6" xfId="0" applyFont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0" fontId="3" fillId="5" borderId="13" xfId="0" applyFont="1" applyFill="1" applyBorder="1" applyAlignment="1">
      <alignment horizontal="center"/>
    </xf>
    <xf numFmtId="0" fontId="3" fillId="5" borderId="9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0" fontId="32" fillId="8" borderId="7" xfId="0" applyFont="1" applyFill="1" applyBorder="1" applyAlignment="1">
      <alignment horizontal="center"/>
    </xf>
    <xf numFmtId="0" fontId="32" fillId="8" borderId="13" xfId="0" applyFont="1" applyFill="1" applyBorder="1" applyAlignment="1">
      <alignment horizontal="center"/>
    </xf>
    <xf numFmtId="0" fontId="32" fillId="8" borderId="9" xfId="0" applyFont="1" applyFill="1" applyBorder="1" applyAlignment="1">
      <alignment horizontal="center"/>
    </xf>
    <xf numFmtId="0" fontId="33" fillId="9" borderId="15" xfId="0" applyFont="1" applyFill="1" applyBorder="1" applyAlignment="1">
      <alignment horizontal="center" vertical="center"/>
    </xf>
    <xf numFmtId="0" fontId="33" fillId="9" borderId="16" xfId="0" applyFont="1" applyFill="1" applyBorder="1" applyAlignment="1">
      <alignment horizontal="center" vertical="center"/>
    </xf>
    <xf numFmtId="0" fontId="33" fillId="9" borderId="17" xfId="0" applyFont="1" applyFill="1" applyBorder="1" applyAlignment="1">
      <alignment horizontal="center" vertical="center"/>
    </xf>
    <xf numFmtId="0" fontId="29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24" fillId="4" borderId="7" xfId="0" applyFont="1" applyFill="1" applyBorder="1" applyAlignment="1">
      <alignment horizontal="center"/>
    </xf>
    <xf numFmtId="0" fontId="24" fillId="4" borderId="13" xfId="0" applyFont="1" applyFill="1" applyBorder="1" applyAlignment="1">
      <alignment horizontal="center"/>
    </xf>
    <xf numFmtId="0" fontId="24" fillId="4" borderId="9" xfId="0" applyFont="1" applyFill="1" applyBorder="1" applyAlignment="1">
      <alignment horizontal="center"/>
    </xf>
    <xf numFmtId="0" fontId="34" fillId="7" borderId="24" xfId="0" applyFont="1" applyFill="1" applyBorder="1" applyAlignment="1">
      <alignment horizontal="center"/>
    </xf>
    <xf numFmtId="0" fontId="34" fillId="7" borderId="18" xfId="0" applyFont="1" applyFill="1" applyBorder="1" applyAlignment="1">
      <alignment horizontal="center"/>
    </xf>
    <xf numFmtId="0" fontId="34" fillId="7" borderId="19" xfId="0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31" fillId="0" borderId="24" xfId="0" applyFont="1" applyFill="1" applyBorder="1" applyAlignment="1">
      <alignment horizontal="center"/>
    </xf>
    <xf numFmtId="0" fontId="31" fillId="0" borderId="18" xfId="0" applyFont="1" applyFill="1" applyBorder="1" applyAlignment="1">
      <alignment horizontal="center"/>
    </xf>
    <xf numFmtId="0" fontId="31" fillId="0" borderId="19" xfId="0" applyFont="1" applyFill="1" applyBorder="1" applyAlignment="1">
      <alignment horizontal="center"/>
    </xf>
    <xf numFmtId="0" fontId="6" fillId="0" borderId="28" xfId="0" applyFont="1" applyFill="1" applyBorder="1"/>
    <xf numFmtId="0" fontId="11" fillId="0" borderId="29" xfId="0" applyFont="1" applyFill="1" applyBorder="1" applyAlignment="1">
      <alignment horizontal="center"/>
    </xf>
    <xf numFmtId="164" fontId="11" fillId="0" borderId="29" xfId="0" applyNumberFormat="1" applyFont="1" applyFill="1" applyBorder="1" applyAlignment="1">
      <alignment horizontal="center"/>
    </xf>
    <xf numFmtId="0" fontId="8" fillId="0" borderId="29" xfId="0" applyFont="1" applyFill="1" applyBorder="1" applyAlignment="1">
      <alignment horizontal="center"/>
    </xf>
    <xf numFmtId="0" fontId="7" fillId="0" borderId="29" xfId="0" applyFont="1" applyFill="1" applyBorder="1" applyAlignment="1">
      <alignment horizontal="center"/>
    </xf>
    <xf numFmtId="0" fontId="7" fillId="0" borderId="30" xfId="0" applyFont="1" applyFill="1" applyBorder="1" applyAlignment="1">
      <alignment horizontal="center"/>
    </xf>
    <xf numFmtId="0" fontId="7" fillId="2" borderId="31" xfId="0" applyFont="1" applyFill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27" fillId="6" borderId="28" xfId="0" applyFont="1" applyFill="1" applyBorder="1"/>
    <xf numFmtId="0" fontId="8" fillId="0" borderId="29" xfId="0" quotePrefix="1" applyFont="1" applyFill="1" applyBorder="1" applyAlignment="1">
      <alignment horizontal="center"/>
    </xf>
    <xf numFmtId="0" fontId="7" fillId="0" borderId="29" xfId="0" quotePrefix="1" applyFont="1" applyFill="1" applyBorder="1" applyAlignment="1">
      <alignment horizontal="center"/>
    </xf>
    <xf numFmtId="0" fontId="7" fillId="0" borderId="30" xfId="0" quotePrefix="1" applyFont="1" applyFill="1" applyBorder="1" applyAlignment="1">
      <alignment horizontal="center"/>
    </xf>
    <xf numFmtId="0" fontId="7" fillId="2" borderId="31" xfId="0" quotePrefix="1" applyFont="1" applyFill="1" applyBorder="1" applyAlignment="1">
      <alignment horizontal="center"/>
    </xf>
    <xf numFmtId="0" fontId="5" fillId="0" borderId="32" xfId="0" quotePrefix="1" applyFont="1" applyBorder="1" applyAlignment="1">
      <alignment horizontal="center"/>
    </xf>
    <xf numFmtId="0" fontId="38" fillId="0" borderId="29" xfId="0" applyFont="1" applyFill="1" applyBorder="1" applyAlignment="1">
      <alignment horizontal="center"/>
    </xf>
  </cellXfs>
  <cellStyles count="5">
    <cellStyle name="Excel Built-in Normal" xfId="2"/>
    <cellStyle name="Excel Built-in Normal 1" xfId="4"/>
    <cellStyle name="Excel Built-in Normal 2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9"/>
  <sheetViews>
    <sheetView tabSelected="1" zoomScale="70" workbookViewId="0">
      <selection sqref="A1:H1"/>
    </sheetView>
  </sheetViews>
  <sheetFormatPr baseColWidth="10" defaultRowHeight="18.75"/>
  <cols>
    <col min="1" max="1" width="34.85546875" style="1" customWidth="1"/>
    <col min="2" max="2" width="8.85546875" style="6" bestFit="1" customWidth="1"/>
    <col min="3" max="3" width="12" style="6" bestFit="1" customWidth="1"/>
    <col min="4" max="4" width="7.85546875" style="2" bestFit="1" customWidth="1"/>
    <col min="5" max="8" width="6.7109375" style="2" customWidth="1"/>
    <col min="9" max="9" width="10.85546875" style="1" bestFit="1" customWidth="1"/>
    <col min="10" max="16384" width="11.42578125" style="1"/>
  </cols>
  <sheetData>
    <row r="1" spans="1:20" ht="30.75">
      <c r="A1" s="87" t="s">
        <v>96</v>
      </c>
      <c r="B1" s="87"/>
      <c r="C1" s="87"/>
      <c r="D1" s="87"/>
      <c r="E1" s="87"/>
      <c r="F1" s="87"/>
      <c r="G1" s="87"/>
      <c r="H1" s="87"/>
    </row>
    <row r="2" spans="1:20" ht="23.25">
      <c r="A2" s="91" t="s">
        <v>97</v>
      </c>
      <c r="B2" s="91"/>
      <c r="C2" s="91"/>
      <c r="D2" s="91"/>
      <c r="E2" s="91"/>
      <c r="F2" s="91"/>
      <c r="G2" s="91"/>
      <c r="H2" s="91"/>
    </row>
    <row r="3" spans="1:20" ht="19.5">
      <c r="A3" s="88" t="s">
        <v>7</v>
      </c>
      <c r="B3" s="88"/>
      <c r="C3" s="88"/>
      <c r="D3" s="88"/>
      <c r="E3" s="88"/>
      <c r="F3" s="88"/>
      <c r="G3" s="88"/>
      <c r="H3" s="88"/>
    </row>
    <row r="4" spans="1:20" ht="26.25">
      <c r="A4" s="89" t="s">
        <v>10</v>
      </c>
      <c r="B4" s="89"/>
      <c r="C4" s="89"/>
      <c r="D4" s="89"/>
      <c r="E4" s="89"/>
      <c r="F4" s="89"/>
      <c r="G4" s="89"/>
      <c r="H4" s="89"/>
    </row>
    <row r="5" spans="1:20" ht="19.5">
      <c r="A5" s="90" t="s">
        <v>42</v>
      </c>
      <c r="B5" s="90"/>
      <c r="C5" s="90"/>
      <c r="D5" s="90"/>
      <c r="E5" s="90"/>
      <c r="F5" s="90"/>
      <c r="G5" s="90"/>
      <c r="H5" s="90"/>
    </row>
    <row r="6" spans="1:20" ht="19.5">
      <c r="A6" s="83" t="s">
        <v>98</v>
      </c>
      <c r="B6" s="83"/>
      <c r="C6" s="83"/>
      <c r="D6" s="83"/>
      <c r="E6" s="83"/>
      <c r="F6" s="83"/>
      <c r="G6" s="83"/>
      <c r="H6" s="83"/>
    </row>
    <row r="7" spans="1:20" ht="19.5" thickBot="1">
      <c r="A7" s="2"/>
    </row>
    <row r="8" spans="1:20" ht="19.5" thickBot="1">
      <c r="A8" s="84" t="s">
        <v>59</v>
      </c>
      <c r="B8" s="85"/>
      <c r="C8" s="85"/>
      <c r="D8" s="85"/>
      <c r="E8" s="85"/>
      <c r="F8" s="85"/>
      <c r="G8" s="85"/>
      <c r="H8" s="86"/>
    </row>
    <row r="9" spans="1:20" s="3" customFormat="1" ht="20.25" thickBot="1">
      <c r="A9" s="4" t="s">
        <v>0</v>
      </c>
      <c r="B9" s="5" t="s">
        <v>8</v>
      </c>
      <c r="C9" s="5" t="s">
        <v>15</v>
      </c>
      <c r="D9" s="4" t="s">
        <v>1</v>
      </c>
      <c r="E9" s="4" t="s">
        <v>2</v>
      </c>
      <c r="F9" s="13" t="s">
        <v>3</v>
      </c>
      <c r="G9" s="12" t="s">
        <v>4</v>
      </c>
      <c r="H9" s="14" t="s">
        <v>5</v>
      </c>
      <c r="K9" s="68" t="s">
        <v>95</v>
      </c>
      <c r="M9" s="1"/>
      <c r="N9" s="1"/>
      <c r="O9" s="1"/>
      <c r="P9" s="1"/>
      <c r="Q9" s="1"/>
      <c r="R9" s="1"/>
      <c r="S9" s="1"/>
      <c r="T9" s="1"/>
    </row>
    <row r="10" spans="1:20" ht="20.25" thickBot="1">
      <c r="A10" s="29" t="s">
        <v>48</v>
      </c>
      <c r="B10" s="35" t="s">
        <v>17</v>
      </c>
      <c r="C10" s="36">
        <v>36181</v>
      </c>
      <c r="D10" s="30">
        <v>-3</v>
      </c>
      <c r="E10" s="28">
        <v>38</v>
      </c>
      <c r="F10" s="31">
        <v>38</v>
      </c>
      <c r="G10" s="16">
        <f>SUM(E10:F10)</f>
        <v>76</v>
      </c>
      <c r="H10" s="15">
        <f>SUM(G10-D10)</f>
        <v>79</v>
      </c>
      <c r="I10" s="55" t="s">
        <v>11</v>
      </c>
      <c r="K10" s="18">
        <f t="shared" ref="K10:K20" si="0">(F10-D10*0.5)</f>
        <v>39.5</v>
      </c>
    </row>
    <row r="11" spans="1:20" ht="20.25" thickBot="1">
      <c r="A11" s="29" t="s">
        <v>34</v>
      </c>
      <c r="B11" s="35" t="s">
        <v>18</v>
      </c>
      <c r="C11" s="36">
        <v>37164</v>
      </c>
      <c r="D11" s="30">
        <v>-5</v>
      </c>
      <c r="E11" s="28">
        <v>38</v>
      </c>
      <c r="F11" s="31">
        <v>39</v>
      </c>
      <c r="G11" s="16">
        <f>SUM(E11:F11)</f>
        <v>77</v>
      </c>
      <c r="H11" s="15">
        <f>SUM(G11-D11)</f>
        <v>82</v>
      </c>
      <c r="I11" s="19" t="s">
        <v>12</v>
      </c>
      <c r="K11" s="18">
        <f t="shared" si="0"/>
        <v>41.5</v>
      </c>
    </row>
    <row r="12" spans="1:20" ht="19.5">
      <c r="A12" s="29" t="s">
        <v>119</v>
      </c>
      <c r="B12" s="35" t="s">
        <v>120</v>
      </c>
      <c r="C12" s="36">
        <v>36587</v>
      </c>
      <c r="D12" s="30">
        <v>0</v>
      </c>
      <c r="E12" s="28">
        <v>37</v>
      </c>
      <c r="F12" s="31">
        <v>40</v>
      </c>
      <c r="G12" s="16">
        <f>SUM(E12:F12)</f>
        <v>77</v>
      </c>
      <c r="H12" s="15">
        <f>SUM(G12-D12)</f>
        <v>77</v>
      </c>
      <c r="K12" s="18">
        <f t="shared" si="0"/>
        <v>40</v>
      </c>
    </row>
    <row r="13" spans="1:20" ht="19.5">
      <c r="A13" s="29" t="s">
        <v>40</v>
      </c>
      <c r="B13" s="35" t="s">
        <v>17</v>
      </c>
      <c r="C13" s="36">
        <v>37079</v>
      </c>
      <c r="D13" s="30">
        <v>0</v>
      </c>
      <c r="E13" s="28">
        <v>40</v>
      </c>
      <c r="F13" s="31">
        <v>39</v>
      </c>
      <c r="G13" s="16">
        <f>SUM(E13:F13)</f>
        <v>79</v>
      </c>
      <c r="H13" s="15">
        <f>SUM(G13-D13)</f>
        <v>79</v>
      </c>
      <c r="K13" s="18">
        <f t="shared" si="0"/>
        <v>39</v>
      </c>
    </row>
    <row r="14" spans="1:20" ht="19.5">
      <c r="A14" s="29" t="s">
        <v>78</v>
      </c>
      <c r="B14" s="35" t="s">
        <v>19</v>
      </c>
      <c r="C14" s="36">
        <v>37110</v>
      </c>
      <c r="D14" s="30">
        <v>2</v>
      </c>
      <c r="E14" s="28">
        <v>40</v>
      </c>
      <c r="F14" s="31">
        <v>41</v>
      </c>
      <c r="G14" s="16">
        <f>SUM(E14:F14)</f>
        <v>81</v>
      </c>
      <c r="H14" s="15">
        <f>SUM(G14-D14)</f>
        <v>79</v>
      </c>
      <c r="K14" s="18">
        <f t="shared" si="0"/>
        <v>40</v>
      </c>
    </row>
    <row r="15" spans="1:20" ht="20.25" thickBot="1">
      <c r="A15" s="29" t="s">
        <v>69</v>
      </c>
      <c r="B15" s="35" t="s">
        <v>18</v>
      </c>
      <c r="C15" s="36">
        <v>36626</v>
      </c>
      <c r="D15" s="30">
        <v>8</v>
      </c>
      <c r="E15" s="28">
        <v>43</v>
      </c>
      <c r="F15" s="31">
        <v>43</v>
      </c>
      <c r="G15" s="16">
        <f>SUM(E15:F15)</f>
        <v>86</v>
      </c>
      <c r="H15" s="15">
        <f>SUM(G15-D15)</f>
        <v>78</v>
      </c>
      <c r="K15" s="18">
        <f t="shared" si="0"/>
        <v>39</v>
      </c>
    </row>
    <row r="16" spans="1:20" ht="20.25" thickBot="1">
      <c r="A16" s="29" t="s">
        <v>81</v>
      </c>
      <c r="B16" s="35" t="s">
        <v>16</v>
      </c>
      <c r="C16" s="36">
        <v>36734</v>
      </c>
      <c r="D16" s="30">
        <v>21</v>
      </c>
      <c r="E16" s="28">
        <v>46</v>
      </c>
      <c r="F16" s="31">
        <v>42</v>
      </c>
      <c r="G16" s="16">
        <f>SUM(E16:F16)</f>
        <v>88</v>
      </c>
      <c r="H16" s="15">
        <f>SUM(G16-D16)</f>
        <v>67</v>
      </c>
      <c r="I16" s="23" t="s">
        <v>13</v>
      </c>
      <c r="K16" s="18">
        <f t="shared" si="0"/>
        <v>31.5</v>
      </c>
    </row>
    <row r="17" spans="1:11" ht="19.5">
      <c r="A17" s="29" t="s">
        <v>77</v>
      </c>
      <c r="B17" s="35" t="s">
        <v>29</v>
      </c>
      <c r="C17" s="36">
        <v>36297</v>
      </c>
      <c r="D17" s="30">
        <v>2</v>
      </c>
      <c r="E17" s="28">
        <v>44</v>
      </c>
      <c r="F17" s="31">
        <v>45</v>
      </c>
      <c r="G17" s="16">
        <f>SUM(E17:F17)</f>
        <v>89</v>
      </c>
      <c r="H17" s="15">
        <f>SUM(G17-D17)</f>
        <v>87</v>
      </c>
      <c r="K17" s="18">
        <f t="shared" si="0"/>
        <v>44</v>
      </c>
    </row>
    <row r="18" spans="1:11" ht="20.25" thickBot="1">
      <c r="A18" s="29" t="s">
        <v>80</v>
      </c>
      <c r="B18" s="35" t="s">
        <v>18</v>
      </c>
      <c r="C18" s="36">
        <v>37238</v>
      </c>
      <c r="D18" s="30">
        <v>16</v>
      </c>
      <c r="E18" s="28">
        <v>50</v>
      </c>
      <c r="F18" s="31">
        <v>40</v>
      </c>
      <c r="G18" s="16">
        <f>SUM(E18:F18)</f>
        <v>90</v>
      </c>
      <c r="H18" s="15">
        <f>SUM(G18-D18)</f>
        <v>74</v>
      </c>
      <c r="K18" s="18">
        <f t="shared" si="0"/>
        <v>32</v>
      </c>
    </row>
    <row r="19" spans="1:11" ht="20.25" thickBot="1">
      <c r="A19" s="29" t="s">
        <v>118</v>
      </c>
      <c r="B19" s="35" t="s">
        <v>83</v>
      </c>
      <c r="C19" s="36">
        <v>37346</v>
      </c>
      <c r="D19" s="30">
        <v>22</v>
      </c>
      <c r="E19" s="28">
        <v>48</v>
      </c>
      <c r="F19" s="31">
        <v>47</v>
      </c>
      <c r="G19" s="16">
        <f>SUM(E19:F19)</f>
        <v>95</v>
      </c>
      <c r="H19" s="15">
        <f>SUM(G19-D19)</f>
        <v>73</v>
      </c>
      <c r="I19" s="23" t="s">
        <v>14</v>
      </c>
      <c r="K19" s="18">
        <f t="shared" si="0"/>
        <v>36</v>
      </c>
    </row>
    <row r="20" spans="1:11" ht="20.25" thickBot="1">
      <c r="A20" s="125" t="s">
        <v>75</v>
      </c>
      <c r="B20" s="118" t="s">
        <v>76</v>
      </c>
      <c r="C20" s="119">
        <v>35076</v>
      </c>
      <c r="D20" s="126" t="s">
        <v>9</v>
      </c>
      <c r="E20" s="127" t="s">
        <v>9</v>
      </c>
      <c r="F20" s="128" t="s">
        <v>9</v>
      </c>
      <c r="G20" s="129" t="s">
        <v>9</v>
      </c>
      <c r="H20" s="130" t="s">
        <v>9</v>
      </c>
    </row>
    <row r="21" spans="1:11" ht="19.5" thickBot="1">
      <c r="D21" s="1"/>
      <c r="E21" s="1"/>
      <c r="F21" s="1"/>
      <c r="G21" s="1"/>
      <c r="H21" s="1"/>
    </row>
    <row r="22" spans="1:11" ht="20.25" thickBot="1">
      <c r="A22" s="80" t="s">
        <v>52</v>
      </c>
      <c r="B22" s="81"/>
      <c r="C22" s="81"/>
      <c r="D22" s="81"/>
      <c r="E22" s="81"/>
      <c r="F22" s="81"/>
      <c r="G22" s="81"/>
      <c r="H22" s="82"/>
    </row>
    <row r="23" spans="1:11" ht="20.25" thickBot="1">
      <c r="A23" s="4" t="s">
        <v>6</v>
      </c>
      <c r="B23" s="5" t="s">
        <v>8</v>
      </c>
      <c r="C23" s="5" t="s">
        <v>15</v>
      </c>
      <c r="D23" s="4" t="s">
        <v>1</v>
      </c>
      <c r="E23" s="4" t="s">
        <v>2</v>
      </c>
      <c r="F23" s="13" t="s">
        <v>3</v>
      </c>
      <c r="G23" s="12" t="s">
        <v>4</v>
      </c>
      <c r="H23" s="14" t="s">
        <v>5</v>
      </c>
      <c r="K23" s="68" t="s">
        <v>95</v>
      </c>
    </row>
    <row r="24" spans="1:11" ht="20.25" thickBot="1">
      <c r="A24" s="46" t="s">
        <v>46</v>
      </c>
      <c r="B24" s="35" t="s">
        <v>19</v>
      </c>
      <c r="C24" s="36">
        <v>37495</v>
      </c>
      <c r="D24" s="30">
        <v>3</v>
      </c>
      <c r="E24" s="28">
        <v>41</v>
      </c>
      <c r="F24" s="31">
        <v>40</v>
      </c>
      <c r="G24" s="16">
        <f>SUM(E24:F24)</f>
        <v>81</v>
      </c>
      <c r="H24" s="15">
        <f>SUM(G24-D24)</f>
        <v>78</v>
      </c>
      <c r="I24" s="19" t="s">
        <v>11</v>
      </c>
      <c r="K24" s="18">
        <f t="shared" ref="K24:K29" si="1">(F24-D24*0.5)</f>
        <v>38.5</v>
      </c>
    </row>
    <row r="25" spans="1:11" ht="20.25" thickBot="1">
      <c r="A25" s="29" t="s">
        <v>115</v>
      </c>
      <c r="B25" s="35" t="s">
        <v>16</v>
      </c>
      <c r="C25" s="36">
        <v>38257</v>
      </c>
      <c r="D25" s="30">
        <v>4</v>
      </c>
      <c r="E25" s="28">
        <v>38</v>
      </c>
      <c r="F25" s="31">
        <v>48</v>
      </c>
      <c r="G25" s="16">
        <f>SUM(E25:F25)</f>
        <v>86</v>
      </c>
      <c r="H25" s="15">
        <f>SUM(G25-D25)</f>
        <v>82</v>
      </c>
      <c r="I25" s="19" t="s">
        <v>12</v>
      </c>
      <c r="K25" s="18">
        <f t="shared" si="1"/>
        <v>46</v>
      </c>
    </row>
    <row r="26" spans="1:11" ht="20.25" thickBot="1">
      <c r="A26" s="29" t="s">
        <v>41</v>
      </c>
      <c r="B26" s="35" t="s">
        <v>20</v>
      </c>
      <c r="C26" s="36">
        <v>38411</v>
      </c>
      <c r="D26" s="30">
        <v>10</v>
      </c>
      <c r="E26" s="28">
        <v>43</v>
      </c>
      <c r="F26" s="31">
        <v>46</v>
      </c>
      <c r="G26" s="16">
        <f>SUM(E26:F26)</f>
        <v>89</v>
      </c>
      <c r="H26" s="15">
        <f>SUM(G26-D26)</f>
        <v>79</v>
      </c>
      <c r="I26" s="23" t="s">
        <v>13</v>
      </c>
      <c r="K26" s="18">
        <f t="shared" si="1"/>
        <v>41</v>
      </c>
    </row>
    <row r="27" spans="1:11" ht="19.5">
      <c r="A27" s="29" t="s">
        <v>47</v>
      </c>
      <c r="B27" s="35" t="s">
        <v>17</v>
      </c>
      <c r="C27" s="36">
        <v>37876</v>
      </c>
      <c r="D27" s="30">
        <v>9</v>
      </c>
      <c r="E27" s="28">
        <v>51</v>
      </c>
      <c r="F27" s="31">
        <v>52</v>
      </c>
      <c r="G27" s="16">
        <f>SUM(E27:F27)</f>
        <v>103</v>
      </c>
      <c r="H27" s="15">
        <f>SUM(G27-D27)</f>
        <v>94</v>
      </c>
      <c r="K27" s="18">
        <f t="shared" si="1"/>
        <v>47.5</v>
      </c>
    </row>
    <row r="28" spans="1:11" ht="19.5">
      <c r="A28" s="61" t="s">
        <v>82</v>
      </c>
      <c r="B28" s="35" t="s">
        <v>83</v>
      </c>
      <c r="C28" s="36">
        <v>38078</v>
      </c>
      <c r="D28" s="63" t="s">
        <v>9</v>
      </c>
      <c r="E28" s="64" t="s">
        <v>9</v>
      </c>
      <c r="F28" s="65" t="s">
        <v>9</v>
      </c>
      <c r="G28" s="66" t="s">
        <v>9</v>
      </c>
      <c r="H28" s="67" t="s">
        <v>9</v>
      </c>
    </row>
    <row r="29" spans="1:11" ht="20.25" thickBot="1">
      <c r="A29" s="125" t="s">
        <v>114</v>
      </c>
      <c r="B29" s="118" t="s">
        <v>21</v>
      </c>
      <c r="C29" s="119">
        <v>38642</v>
      </c>
      <c r="D29" s="126" t="s">
        <v>9</v>
      </c>
      <c r="E29" s="127" t="s">
        <v>9</v>
      </c>
      <c r="F29" s="128" t="s">
        <v>9</v>
      </c>
      <c r="G29" s="129" t="s">
        <v>9</v>
      </c>
      <c r="H29" s="130" t="s">
        <v>9</v>
      </c>
    </row>
  </sheetData>
  <sortState ref="A10:H20">
    <sortCondition ref="G10:G20"/>
    <sortCondition ref="F10:F20"/>
    <sortCondition ref="E10:E20"/>
  </sortState>
  <mergeCells count="8">
    <mergeCell ref="A22:H22"/>
    <mergeCell ref="A6:H6"/>
    <mergeCell ref="A8:H8"/>
    <mergeCell ref="A1:H1"/>
    <mergeCell ref="A3:H3"/>
    <mergeCell ref="A4:H4"/>
    <mergeCell ref="A5:H5"/>
    <mergeCell ref="A2:H2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1"/>
  <sheetViews>
    <sheetView zoomScale="70" zoomScaleNormal="70" workbookViewId="0">
      <selection sqref="A1:H1"/>
    </sheetView>
  </sheetViews>
  <sheetFormatPr baseColWidth="10" defaultRowHeight="18.75"/>
  <cols>
    <col min="1" max="1" width="38.28515625" style="1" customWidth="1"/>
    <col min="2" max="2" width="8.28515625" style="6" bestFit="1" customWidth="1"/>
    <col min="3" max="3" width="12" style="6" bestFit="1" customWidth="1"/>
    <col min="4" max="8" width="6.7109375" style="2" customWidth="1"/>
    <col min="9" max="9" width="10.85546875" style="1" bestFit="1" customWidth="1"/>
    <col min="10" max="16384" width="11.42578125" style="1"/>
  </cols>
  <sheetData>
    <row r="1" spans="1:11" ht="30.75">
      <c r="A1" s="87" t="str">
        <f>JUV!A1</f>
        <v>CARILO</v>
      </c>
      <c r="B1" s="87"/>
      <c r="C1" s="87"/>
      <c r="D1" s="87"/>
      <c r="E1" s="87"/>
      <c r="F1" s="87"/>
      <c r="G1" s="87"/>
      <c r="H1" s="87"/>
    </row>
    <row r="2" spans="1:11" ht="23.25">
      <c r="A2" s="91" t="str">
        <f>JUV!A2</f>
        <v>GOLF</v>
      </c>
      <c r="B2" s="91"/>
      <c r="C2" s="91"/>
      <c r="D2" s="91"/>
      <c r="E2" s="91"/>
      <c r="F2" s="91"/>
      <c r="G2" s="91"/>
      <c r="H2" s="91"/>
    </row>
    <row r="3" spans="1:11" ht="19.5">
      <c r="A3" s="88" t="s">
        <v>7</v>
      </c>
      <c r="B3" s="88"/>
      <c r="C3" s="88"/>
      <c r="D3" s="88"/>
      <c r="E3" s="88"/>
      <c r="F3" s="88"/>
      <c r="G3" s="88"/>
      <c r="H3" s="88"/>
    </row>
    <row r="4" spans="1:11" ht="26.25">
      <c r="A4" s="89" t="s">
        <v>10</v>
      </c>
      <c r="B4" s="89"/>
      <c r="C4" s="89"/>
      <c r="D4" s="89"/>
      <c r="E4" s="89"/>
      <c r="F4" s="89"/>
      <c r="G4" s="89"/>
      <c r="H4" s="89"/>
    </row>
    <row r="5" spans="1:11" ht="19.5">
      <c r="A5" s="90" t="str">
        <f>JUV!A5</f>
        <v>DOS VUELTAS DE 9 HOYOS MEDAL PLAY</v>
      </c>
      <c r="B5" s="90"/>
      <c r="C5" s="90"/>
      <c r="D5" s="90"/>
      <c r="E5" s="90"/>
      <c r="F5" s="90"/>
      <c r="G5" s="90"/>
      <c r="H5" s="90"/>
    </row>
    <row r="6" spans="1:11" ht="19.5">
      <c r="A6" s="83" t="str">
        <f>JUV!A6</f>
        <v>DOMINGO 27 DE JUNIO DE 2021</v>
      </c>
      <c r="B6" s="83"/>
      <c r="C6" s="83"/>
      <c r="D6" s="83"/>
      <c r="E6" s="83"/>
      <c r="F6" s="83"/>
      <c r="G6" s="83"/>
      <c r="H6" s="83"/>
    </row>
    <row r="7" spans="1:11" ht="19.5" thickBot="1">
      <c r="A7" s="2"/>
    </row>
    <row r="8" spans="1:11" ht="20.25" thickBot="1">
      <c r="A8" s="80" t="s">
        <v>60</v>
      </c>
      <c r="B8" s="81"/>
      <c r="C8" s="81"/>
      <c r="D8" s="81"/>
      <c r="E8" s="81"/>
      <c r="F8" s="81"/>
      <c r="G8" s="81"/>
      <c r="H8" s="82"/>
    </row>
    <row r="9" spans="1:11" s="3" customFormat="1" ht="20.25" thickBot="1">
      <c r="A9" s="4" t="s">
        <v>0</v>
      </c>
      <c r="B9" s="5" t="s">
        <v>8</v>
      </c>
      <c r="C9" s="5" t="s">
        <v>15</v>
      </c>
      <c r="D9" s="4" t="s">
        <v>1</v>
      </c>
      <c r="E9" s="4" t="s">
        <v>2</v>
      </c>
      <c r="F9" s="13" t="s">
        <v>3</v>
      </c>
      <c r="G9" s="12" t="s">
        <v>4</v>
      </c>
      <c r="H9" s="14" t="s">
        <v>5</v>
      </c>
      <c r="K9" s="68" t="s">
        <v>95</v>
      </c>
    </row>
    <row r="10" spans="1:11" ht="20.25" thickBot="1">
      <c r="A10" s="29" t="s">
        <v>113</v>
      </c>
      <c r="B10" s="35" t="s">
        <v>17</v>
      </c>
      <c r="C10" s="36">
        <v>38147</v>
      </c>
      <c r="D10" s="30">
        <v>0</v>
      </c>
      <c r="E10" s="28">
        <v>37</v>
      </c>
      <c r="F10" s="31">
        <v>38</v>
      </c>
      <c r="G10" s="16">
        <f>SUM(E10:F10)</f>
        <v>75</v>
      </c>
      <c r="H10" s="15">
        <f>SUM(G10-D10)</f>
        <v>75</v>
      </c>
      <c r="I10" s="19" t="s">
        <v>11</v>
      </c>
      <c r="K10" s="18">
        <f t="shared" ref="K10:K21" si="0">(F10-D10*0.5)</f>
        <v>38</v>
      </c>
    </row>
    <row r="11" spans="1:11" ht="20.25" thickBot="1">
      <c r="A11" s="29" t="s">
        <v>38</v>
      </c>
      <c r="B11" s="35" t="s">
        <v>21</v>
      </c>
      <c r="C11" s="36">
        <v>38715</v>
      </c>
      <c r="D11" s="30">
        <v>5</v>
      </c>
      <c r="E11" s="28">
        <v>38</v>
      </c>
      <c r="F11" s="31">
        <v>39</v>
      </c>
      <c r="G11" s="16">
        <f>SUM(E11:F11)</f>
        <v>77</v>
      </c>
      <c r="H11" s="15">
        <f>SUM(G11-D11)</f>
        <v>72</v>
      </c>
      <c r="I11" s="19" t="s">
        <v>12</v>
      </c>
      <c r="K11" s="18">
        <f t="shared" si="0"/>
        <v>36.5</v>
      </c>
    </row>
    <row r="12" spans="1:11" ht="19.5">
      <c r="A12" s="29" t="s">
        <v>112</v>
      </c>
      <c r="B12" s="35" t="s">
        <v>20</v>
      </c>
      <c r="C12" s="36">
        <v>38469</v>
      </c>
      <c r="D12" s="30">
        <v>8</v>
      </c>
      <c r="E12" s="28">
        <v>42</v>
      </c>
      <c r="F12" s="31">
        <v>41</v>
      </c>
      <c r="G12" s="16">
        <f>SUM(E12:F12)</f>
        <v>83</v>
      </c>
      <c r="H12" s="15">
        <f>SUM(G12-D12)</f>
        <v>75</v>
      </c>
      <c r="K12" s="69">
        <f t="shared" si="0"/>
        <v>37</v>
      </c>
    </row>
    <row r="13" spans="1:11" ht="19.5">
      <c r="A13" s="29" t="s">
        <v>39</v>
      </c>
      <c r="B13" s="35" t="s">
        <v>21</v>
      </c>
      <c r="C13" s="36">
        <v>38332</v>
      </c>
      <c r="D13" s="30">
        <v>6</v>
      </c>
      <c r="E13" s="28">
        <v>42</v>
      </c>
      <c r="F13" s="31">
        <v>44</v>
      </c>
      <c r="G13" s="16">
        <f>SUM(E13:F13)</f>
        <v>86</v>
      </c>
      <c r="H13" s="15">
        <f>SUM(G13-D13)</f>
        <v>80</v>
      </c>
      <c r="K13" s="18">
        <f t="shared" si="0"/>
        <v>41</v>
      </c>
    </row>
    <row r="14" spans="1:11" ht="19.5">
      <c r="A14" s="29" t="s">
        <v>43</v>
      </c>
      <c r="B14" s="35" t="s">
        <v>19</v>
      </c>
      <c r="C14" s="36">
        <v>38609</v>
      </c>
      <c r="D14" s="30">
        <v>11</v>
      </c>
      <c r="E14" s="28">
        <v>48</v>
      </c>
      <c r="F14" s="31">
        <v>43</v>
      </c>
      <c r="G14" s="16">
        <f>SUM(E14:F14)</f>
        <v>91</v>
      </c>
      <c r="H14" s="15">
        <f>SUM(G14-D14)</f>
        <v>80</v>
      </c>
      <c r="K14" s="18">
        <f t="shared" si="0"/>
        <v>37.5</v>
      </c>
    </row>
    <row r="15" spans="1:11" ht="20.25" thickBot="1">
      <c r="A15" s="29" t="s">
        <v>53</v>
      </c>
      <c r="B15" s="35" t="s">
        <v>18</v>
      </c>
      <c r="C15" s="36">
        <v>38658</v>
      </c>
      <c r="D15" s="30">
        <v>13</v>
      </c>
      <c r="E15" s="28">
        <v>47</v>
      </c>
      <c r="F15" s="31">
        <v>45</v>
      </c>
      <c r="G15" s="16">
        <f>SUM(E15:F15)</f>
        <v>92</v>
      </c>
      <c r="H15" s="15">
        <f>SUM(G15-D15)</f>
        <v>79</v>
      </c>
      <c r="K15" s="18">
        <f t="shared" si="0"/>
        <v>38.5</v>
      </c>
    </row>
    <row r="16" spans="1:11" ht="20.25" thickBot="1">
      <c r="A16" s="29" t="s">
        <v>67</v>
      </c>
      <c r="B16" s="35" t="s">
        <v>19</v>
      </c>
      <c r="C16" s="36">
        <v>38647</v>
      </c>
      <c r="D16" s="30">
        <v>22</v>
      </c>
      <c r="E16" s="28">
        <v>47</v>
      </c>
      <c r="F16" s="31">
        <v>46</v>
      </c>
      <c r="G16" s="16">
        <f>SUM(E16:F16)</f>
        <v>93</v>
      </c>
      <c r="H16" s="15">
        <f>SUM(G16-D16)</f>
        <v>71</v>
      </c>
      <c r="I16" s="23" t="s">
        <v>13</v>
      </c>
      <c r="K16" s="18">
        <f t="shared" si="0"/>
        <v>35</v>
      </c>
    </row>
    <row r="17" spans="1:11" ht="20.25" thickBot="1">
      <c r="A17" s="29" t="s">
        <v>68</v>
      </c>
      <c r="B17" s="35" t="s">
        <v>73</v>
      </c>
      <c r="C17" s="36">
        <v>38629</v>
      </c>
      <c r="D17" s="30">
        <v>6</v>
      </c>
      <c r="E17" s="28">
        <v>48</v>
      </c>
      <c r="F17" s="31">
        <v>47</v>
      </c>
      <c r="G17" s="16">
        <f>SUM(E17:F17)</f>
        <v>95</v>
      </c>
      <c r="H17" s="15">
        <f>SUM(G17-D17)</f>
        <v>89</v>
      </c>
      <c r="K17" s="18">
        <f t="shared" si="0"/>
        <v>44</v>
      </c>
    </row>
    <row r="18" spans="1:11" ht="20.25" thickBot="1">
      <c r="A18" s="29" t="s">
        <v>84</v>
      </c>
      <c r="B18" s="35" t="s">
        <v>19</v>
      </c>
      <c r="C18" s="36">
        <v>38079</v>
      </c>
      <c r="D18" s="30">
        <v>28</v>
      </c>
      <c r="E18" s="28">
        <v>50</v>
      </c>
      <c r="F18" s="31">
        <v>49</v>
      </c>
      <c r="G18" s="16">
        <f>SUM(E18:F18)</f>
        <v>99</v>
      </c>
      <c r="H18" s="15">
        <f>SUM(G18-D18)</f>
        <v>71</v>
      </c>
      <c r="I18" s="23" t="s">
        <v>14</v>
      </c>
      <c r="K18" s="18">
        <f t="shared" si="0"/>
        <v>35</v>
      </c>
    </row>
    <row r="19" spans="1:11" ht="19.5">
      <c r="A19" s="29" t="s">
        <v>93</v>
      </c>
      <c r="B19" s="35" t="s">
        <v>79</v>
      </c>
      <c r="C19" s="36">
        <v>38582</v>
      </c>
      <c r="D19" s="30">
        <v>54</v>
      </c>
      <c r="E19" s="28">
        <v>66</v>
      </c>
      <c r="F19" s="31">
        <v>67</v>
      </c>
      <c r="G19" s="16">
        <f>SUM(E19:F19)</f>
        <v>133</v>
      </c>
      <c r="H19" s="15">
        <f>SUM(G19-D19)</f>
        <v>79</v>
      </c>
      <c r="K19" s="18">
        <f t="shared" si="0"/>
        <v>40</v>
      </c>
    </row>
    <row r="20" spans="1:11" ht="19.5">
      <c r="A20" s="29" t="s">
        <v>44</v>
      </c>
      <c r="B20" s="35" t="s">
        <v>16</v>
      </c>
      <c r="C20" s="36">
        <v>37832</v>
      </c>
      <c r="D20" s="30" t="s">
        <v>5</v>
      </c>
      <c r="E20" s="28" t="s">
        <v>122</v>
      </c>
      <c r="F20" s="31" t="s">
        <v>123</v>
      </c>
      <c r="G20" s="66" t="s">
        <v>9</v>
      </c>
      <c r="H20" s="67" t="s">
        <v>9</v>
      </c>
    </row>
    <row r="21" spans="1:11" ht="20.25" thickBot="1">
      <c r="A21" s="125" t="s">
        <v>111</v>
      </c>
      <c r="B21" s="118" t="s">
        <v>121</v>
      </c>
      <c r="C21" s="119">
        <v>38652</v>
      </c>
      <c r="D21" s="126" t="s">
        <v>9</v>
      </c>
      <c r="E21" s="127" t="s">
        <v>9</v>
      </c>
      <c r="F21" s="128" t="s">
        <v>9</v>
      </c>
      <c r="G21" s="129" t="s">
        <v>9</v>
      </c>
      <c r="H21" s="130" t="s">
        <v>9</v>
      </c>
    </row>
  </sheetData>
  <sortState ref="A10:H21">
    <sortCondition ref="G10:G21"/>
    <sortCondition descending="1" ref="F10:F21"/>
    <sortCondition ref="E10:E21"/>
  </sortState>
  <mergeCells count="7">
    <mergeCell ref="A5:H5"/>
    <mergeCell ref="A8:H8"/>
    <mergeCell ref="A1:H1"/>
    <mergeCell ref="A2:H2"/>
    <mergeCell ref="A3:H3"/>
    <mergeCell ref="A4:H4"/>
    <mergeCell ref="A6:H6"/>
  </mergeCells>
  <phoneticPr fontId="0" type="noConversion"/>
  <printOptions horizontalCentered="1" verticalCentered="1"/>
  <pageMargins left="0" right="0" top="0" bottom="0" header="0" footer="0"/>
  <pageSetup paperSize="9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K36"/>
  <sheetViews>
    <sheetView zoomScale="70" workbookViewId="0">
      <selection sqref="A1:H1"/>
    </sheetView>
  </sheetViews>
  <sheetFormatPr baseColWidth="10" defaultRowHeight="18.75"/>
  <cols>
    <col min="1" max="1" width="32.140625" style="1" customWidth="1"/>
    <col min="2" max="2" width="10.140625" style="6" bestFit="1" customWidth="1"/>
    <col min="3" max="3" width="12" style="6" bestFit="1" customWidth="1"/>
    <col min="4" max="4" width="7.85546875" style="2" bestFit="1" customWidth="1"/>
    <col min="5" max="8" width="6.7109375" style="2" customWidth="1"/>
    <col min="9" max="16384" width="11.42578125" style="1"/>
  </cols>
  <sheetData>
    <row r="1" spans="1:11" ht="30.75">
      <c r="A1" s="87" t="str">
        <f>JUV!A1</f>
        <v>CARILO</v>
      </c>
      <c r="B1" s="87"/>
      <c r="C1" s="87"/>
      <c r="D1" s="87"/>
      <c r="E1" s="87"/>
      <c r="F1" s="87"/>
      <c r="G1" s="87"/>
      <c r="H1" s="87"/>
    </row>
    <row r="2" spans="1:11" ht="23.25">
      <c r="A2" s="91" t="str">
        <f>JUV!A2</f>
        <v>GOLF</v>
      </c>
      <c r="B2" s="91"/>
      <c r="C2" s="91"/>
      <c r="D2" s="91"/>
      <c r="E2" s="91"/>
      <c r="F2" s="91"/>
      <c r="G2" s="91"/>
      <c r="H2" s="91"/>
    </row>
    <row r="3" spans="1:11" ht="19.5">
      <c r="A3" s="88" t="s">
        <v>7</v>
      </c>
      <c r="B3" s="88"/>
      <c r="C3" s="88"/>
      <c r="D3" s="88"/>
      <c r="E3" s="88"/>
      <c r="F3" s="88"/>
      <c r="G3" s="88"/>
      <c r="H3" s="88"/>
    </row>
    <row r="4" spans="1:11" ht="26.25">
      <c r="A4" s="89" t="s">
        <v>10</v>
      </c>
      <c r="B4" s="89"/>
      <c r="C4" s="89"/>
      <c r="D4" s="89"/>
      <c r="E4" s="89"/>
      <c r="F4" s="89"/>
      <c r="G4" s="89"/>
      <c r="H4" s="89"/>
    </row>
    <row r="5" spans="1:11" ht="19.5">
      <c r="A5" s="90" t="str">
        <f>JUV!A5</f>
        <v>DOS VUELTAS DE 9 HOYOS MEDAL PLAY</v>
      </c>
      <c r="B5" s="90"/>
      <c r="C5" s="90"/>
      <c r="D5" s="90"/>
      <c r="E5" s="90"/>
      <c r="F5" s="90"/>
      <c r="G5" s="90"/>
      <c r="H5" s="90"/>
    </row>
    <row r="6" spans="1:11" ht="20.25" thickBot="1">
      <c r="A6" s="83" t="str">
        <f>JUV!A6</f>
        <v>DOMINGO 27 DE JUNIO DE 2021</v>
      </c>
      <c r="B6" s="83"/>
      <c r="C6" s="83"/>
      <c r="D6" s="83"/>
      <c r="E6" s="83"/>
      <c r="F6" s="83"/>
      <c r="G6" s="83"/>
      <c r="H6" s="83"/>
    </row>
    <row r="7" spans="1:11" ht="20.25" thickBot="1">
      <c r="A7" s="80" t="s">
        <v>74</v>
      </c>
      <c r="B7" s="81"/>
      <c r="C7" s="81"/>
      <c r="D7" s="81"/>
      <c r="E7" s="81"/>
      <c r="F7" s="81"/>
      <c r="G7" s="81"/>
      <c r="H7" s="82"/>
    </row>
    <row r="8" spans="1:11" s="3" customFormat="1" ht="20.25" thickBot="1">
      <c r="A8" s="4" t="s">
        <v>0</v>
      </c>
      <c r="B8" s="5" t="s">
        <v>8</v>
      </c>
      <c r="C8" s="5" t="s">
        <v>15</v>
      </c>
      <c r="D8" s="4" t="s">
        <v>1</v>
      </c>
      <c r="E8" s="4" t="s">
        <v>2</v>
      </c>
      <c r="F8" s="13" t="s">
        <v>3</v>
      </c>
      <c r="G8" s="12" t="s">
        <v>4</v>
      </c>
      <c r="H8" s="14" t="s">
        <v>5</v>
      </c>
      <c r="K8" s="68" t="s">
        <v>95</v>
      </c>
    </row>
    <row r="9" spans="1:11" ht="20.25" thickBot="1">
      <c r="A9" s="29" t="s">
        <v>33</v>
      </c>
      <c r="B9" s="35" t="s">
        <v>17</v>
      </c>
      <c r="C9" s="36">
        <v>38884</v>
      </c>
      <c r="D9" s="30">
        <v>0</v>
      </c>
      <c r="E9" s="28">
        <v>38</v>
      </c>
      <c r="F9" s="31">
        <v>38</v>
      </c>
      <c r="G9" s="16">
        <f>SUM(E9:F9)</f>
        <v>76</v>
      </c>
      <c r="H9" s="15">
        <f>SUM(G9-D9)</f>
        <v>76</v>
      </c>
      <c r="I9" s="19" t="s">
        <v>11</v>
      </c>
      <c r="K9" s="18">
        <f t="shared" ref="K9:K24" si="0">(F9-D9*0.5)</f>
        <v>38</v>
      </c>
    </row>
    <row r="10" spans="1:11" ht="20.25" thickBot="1">
      <c r="A10" s="29" t="s">
        <v>37</v>
      </c>
      <c r="B10" s="35" t="s">
        <v>21</v>
      </c>
      <c r="C10" s="36">
        <v>38874</v>
      </c>
      <c r="D10" s="30">
        <v>0</v>
      </c>
      <c r="E10" s="28">
        <v>38</v>
      </c>
      <c r="F10" s="31">
        <v>39</v>
      </c>
      <c r="G10" s="16">
        <f>SUM(E10:F10)</f>
        <v>77</v>
      </c>
      <c r="H10" s="15">
        <f>SUM(G10-D10)</f>
        <v>77</v>
      </c>
      <c r="I10" s="19" t="s">
        <v>12</v>
      </c>
      <c r="K10" s="18">
        <f t="shared" si="0"/>
        <v>39</v>
      </c>
    </row>
    <row r="11" spans="1:11" ht="19.5">
      <c r="A11" s="29" t="s">
        <v>109</v>
      </c>
      <c r="B11" s="35" t="s">
        <v>21</v>
      </c>
      <c r="C11" s="36">
        <v>38888</v>
      </c>
      <c r="D11" s="30">
        <v>3</v>
      </c>
      <c r="E11" s="28">
        <v>39</v>
      </c>
      <c r="F11" s="31">
        <v>39</v>
      </c>
      <c r="G11" s="16">
        <f>SUM(E11:F11)</f>
        <v>78</v>
      </c>
      <c r="H11" s="15">
        <f>SUM(G11-D11)</f>
        <v>75</v>
      </c>
      <c r="K11" s="18">
        <f t="shared" si="0"/>
        <v>37.5</v>
      </c>
    </row>
    <row r="12" spans="1:11" ht="19.5">
      <c r="A12" s="29" t="s">
        <v>108</v>
      </c>
      <c r="B12" s="35" t="s">
        <v>20</v>
      </c>
      <c r="C12" s="36">
        <v>38888</v>
      </c>
      <c r="D12" s="30">
        <v>5</v>
      </c>
      <c r="E12" s="28">
        <v>38</v>
      </c>
      <c r="F12" s="31">
        <v>41</v>
      </c>
      <c r="G12" s="16">
        <f>SUM(E12:F12)</f>
        <v>79</v>
      </c>
      <c r="H12" s="15">
        <f>SUM(G12-D12)</f>
        <v>74</v>
      </c>
      <c r="K12" s="18">
        <f t="shared" si="0"/>
        <v>38.5</v>
      </c>
    </row>
    <row r="13" spans="1:11" ht="19.5">
      <c r="A13" s="29" t="s">
        <v>50</v>
      </c>
      <c r="B13" s="35" t="s">
        <v>20</v>
      </c>
      <c r="C13" s="36">
        <v>39105</v>
      </c>
      <c r="D13" s="30">
        <v>2</v>
      </c>
      <c r="E13" s="28">
        <v>40</v>
      </c>
      <c r="F13" s="31">
        <v>41</v>
      </c>
      <c r="G13" s="16">
        <f>SUM(E13:F13)</f>
        <v>81</v>
      </c>
      <c r="H13" s="15">
        <f>SUM(G13-D13)</f>
        <v>79</v>
      </c>
      <c r="K13" s="18">
        <f t="shared" si="0"/>
        <v>40</v>
      </c>
    </row>
    <row r="14" spans="1:11" ht="19.5">
      <c r="A14" s="29" t="s">
        <v>22</v>
      </c>
      <c r="B14" s="35" t="s">
        <v>23</v>
      </c>
      <c r="C14" s="36">
        <v>39044</v>
      </c>
      <c r="D14" s="30">
        <v>8</v>
      </c>
      <c r="E14" s="28">
        <v>44</v>
      </c>
      <c r="F14" s="31">
        <v>41</v>
      </c>
      <c r="G14" s="16">
        <f>SUM(E14:F14)</f>
        <v>85</v>
      </c>
      <c r="H14" s="15">
        <f>SUM(G14-D14)</f>
        <v>77</v>
      </c>
      <c r="K14" s="18">
        <f t="shared" si="0"/>
        <v>37</v>
      </c>
    </row>
    <row r="15" spans="1:11" ht="19.5">
      <c r="A15" s="29" t="s">
        <v>85</v>
      </c>
      <c r="B15" s="35" t="s">
        <v>16</v>
      </c>
      <c r="C15" s="36">
        <v>39257</v>
      </c>
      <c r="D15" s="30">
        <v>6</v>
      </c>
      <c r="E15" s="28">
        <v>42</v>
      </c>
      <c r="F15" s="31">
        <v>43</v>
      </c>
      <c r="G15" s="16">
        <f>SUM(E15:F15)</f>
        <v>85</v>
      </c>
      <c r="H15" s="15">
        <f>SUM(G15-D15)</f>
        <v>79</v>
      </c>
      <c r="K15" s="18">
        <f t="shared" si="0"/>
        <v>40</v>
      </c>
    </row>
    <row r="16" spans="1:11" ht="19.5">
      <c r="A16" s="29" t="s">
        <v>36</v>
      </c>
      <c r="B16" s="35" t="s">
        <v>19</v>
      </c>
      <c r="C16" s="36">
        <v>38952</v>
      </c>
      <c r="D16" s="30">
        <v>2</v>
      </c>
      <c r="E16" s="28">
        <v>43</v>
      </c>
      <c r="F16" s="31">
        <v>43</v>
      </c>
      <c r="G16" s="16">
        <f>SUM(E16:F16)</f>
        <v>86</v>
      </c>
      <c r="H16" s="15">
        <f>SUM(G16-D16)</f>
        <v>84</v>
      </c>
      <c r="K16" s="18">
        <f t="shared" si="0"/>
        <v>42</v>
      </c>
    </row>
    <row r="17" spans="1:11" ht="19.5">
      <c r="A17" s="29" t="s">
        <v>66</v>
      </c>
      <c r="B17" s="35" t="s">
        <v>21</v>
      </c>
      <c r="C17" s="36">
        <v>38880</v>
      </c>
      <c r="D17" s="30">
        <v>10</v>
      </c>
      <c r="E17" s="28">
        <v>46</v>
      </c>
      <c r="F17" s="31">
        <v>41</v>
      </c>
      <c r="G17" s="16">
        <f>SUM(E17:F17)</f>
        <v>87</v>
      </c>
      <c r="H17" s="15">
        <f>SUM(G17-D17)</f>
        <v>77</v>
      </c>
      <c r="K17" s="18">
        <f t="shared" si="0"/>
        <v>36</v>
      </c>
    </row>
    <row r="18" spans="1:11" ht="19.5">
      <c r="A18" s="29" t="s">
        <v>32</v>
      </c>
      <c r="B18" s="35" t="s">
        <v>19</v>
      </c>
      <c r="C18" s="36">
        <v>38792</v>
      </c>
      <c r="D18" s="30">
        <v>6</v>
      </c>
      <c r="E18" s="28">
        <v>42</v>
      </c>
      <c r="F18" s="31">
        <v>46</v>
      </c>
      <c r="G18" s="16">
        <f>SUM(E18:F18)</f>
        <v>88</v>
      </c>
      <c r="H18" s="15">
        <f>SUM(G18-D18)</f>
        <v>82</v>
      </c>
      <c r="K18" s="18">
        <f t="shared" si="0"/>
        <v>43</v>
      </c>
    </row>
    <row r="19" spans="1:11" ht="19.5">
      <c r="A19" s="29" t="s">
        <v>86</v>
      </c>
      <c r="B19" s="35" t="s">
        <v>19</v>
      </c>
      <c r="C19" s="36">
        <v>39205</v>
      </c>
      <c r="D19" s="30">
        <v>14</v>
      </c>
      <c r="E19" s="28">
        <v>51</v>
      </c>
      <c r="F19" s="31">
        <v>45</v>
      </c>
      <c r="G19" s="16">
        <f>SUM(E19:F19)</f>
        <v>96</v>
      </c>
      <c r="H19" s="15">
        <f>SUM(G19-D19)</f>
        <v>82</v>
      </c>
      <c r="K19" s="18">
        <f t="shared" si="0"/>
        <v>38</v>
      </c>
    </row>
    <row r="20" spans="1:11" ht="20.25" thickBot="1">
      <c r="A20" s="29" t="s">
        <v>31</v>
      </c>
      <c r="B20" s="35" t="s">
        <v>18</v>
      </c>
      <c r="C20" s="36">
        <v>38873</v>
      </c>
      <c r="D20" s="30">
        <v>19</v>
      </c>
      <c r="E20" s="28">
        <v>47</v>
      </c>
      <c r="F20" s="31">
        <v>50</v>
      </c>
      <c r="G20" s="16">
        <f>SUM(E20:F20)</f>
        <v>97</v>
      </c>
      <c r="H20" s="15">
        <f>SUM(G20-D20)</f>
        <v>78</v>
      </c>
      <c r="K20" s="18">
        <f t="shared" si="0"/>
        <v>40.5</v>
      </c>
    </row>
    <row r="21" spans="1:11" ht="20.25" thickBot="1">
      <c r="A21" s="29" t="s">
        <v>64</v>
      </c>
      <c r="B21" s="35" t="s">
        <v>21</v>
      </c>
      <c r="C21" s="36">
        <v>38937</v>
      </c>
      <c r="D21" s="30">
        <v>31</v>
      </c>
      <c r="E21" s="28">
        <v>50</v>
      </c>
      <c r="F21" s="31">
        <v>48</v>
      </c>
      <c r="G21" s="16">
        <f>SUM(E21:F21)</f>
        <v>98</v>
      </c>
      <c r="H21" s="15">
        <f>SUM(G21-D21)</f>
        <v>67</v>
      </c>
      <c r="I21" s="23" t="s">
        <v>14</v>
      </c>
      <c r="K21" s="18">
        <f t="shared" si="0"/>
        <v>32.5</v>
      </c>
    </row>
    <row r="22" spans="1:11" ht="20.25" thickBot="1">
      <c r="A22" s="29" t="s">
        <v>107</v>
      </c>
      <c r="B22" s="35" t="s">
        <v>17</v>
      </c>
      <c r="C22" s="36">
        <v>38872</v>
      </c>
      <c r="D22" s="30">
        <v>10</v>
      </c>
      <c r="E22" s="28">
        <v>49</v>
      </c>
      <c r="F22" s="31">
        <v>58</v>
      </c>
      <c r="G22" s="16">
        <f>SUM(E22:F22)</f>
        <v>107</v>
      </c>
      <c r="H22" s="15">
        <f>SUM(G22-D22)</f>
        <v>97</v>
      </c>
      <c r="K22" s="18">
        <f t="shared" si="0"/>
        <v>53</v>
      </c>
    </row>
    <row r="23" spans="1:11" ht="20.25" thickBot="1">
      <c r="A23" s="29" t="s">
        <v>94</v>
      </c>
      <c r="B23" s="35" t="s">
        <v>79</v>
      </c>
      <c r="C23" s="36">
        <v>39027</v>
      </c>
      <c r="D23" s="30">
        <v>51</v>
      </c>
      <c r="E23" s="28">
        <v>56</v>
      </c>
      <c r="F23" s="31">
        <v>53</v>
      </c>
      <c r="G23" s="16">
        <f>SUM(E23:F23)</f>
        <v>109</v>
      </c>
      <c r="H23" s="15">
        <f>SUM(G23-D23)</f>
        <v>58</v>
      </c>
      <c r="I23" s="23" t="s">
        <v>13</v>
      </c>
      <c r="K23" s="18">
        <f t="shared" si="0"/>
        <v>27.5</v>
      </c>
    </row>
    <row r="24" spans="1:11" ht="20.25" thickBot="1">
      <c r="A24" s="117" t="s">
        <v>63</v>
      </c>
      <c r="B24" s="118" t="s">
        <v>19</v>
      </c>
      <c r="C24" s="119">
        <v>38848</v>
      </c>
      <c r="D24" s="120">
        <v>27</v>
      </c>
      <c r="E24" s="121">
        <v>54</v>
      </c>
      <c r="F24" s="122">
        <v>59</v>
      </c>
      <c r="G24" s="123">
        <f>SUM(E24:F24)</f>
        <v>113</v>
      </c>
      <c r="H24" s="124">
        <f>SUM(G24-D24)</f>
        <v>86</v>
      </c>
      <c r="K24" s="18">
        <f t="shared" si="0"/>
        <v>45.5</v>
      </c>
    </row>
    <row r="25" spans="1:11" ht="20.25" thickBot="1">
      <c r="A25" s="49"/>
      <c r="B25" s="50"/>
      <c r="C25" s="51"/>
      <c r="D25" s="52"/>
      <c r="E25" s="53"/>
      <c r="F25" s="53"/>
      <c r="G25" s="1"/>
      <c r="H25" s="54"/>
    </row>
    <row r="26" spans="1:11" ht="20.25" thickBot="1">
      <c r="A26" s="80" t="s">
        <v>61</v>
      </c>
      <c r="B26" s="81"/>
      <c r="C26" s="81"/>
      <c r="D26" s="81"/>
      <c r="E26" s="81"/>
      <c r="F26" s="81"/>
      <c r="G26" s="81"/>
      <c r="H26" s="82"/>
    </row>
    <row r="27" spans="1:11" ht="20.25" thickBot="1">
      <c r="A27" s="4" t="s">
        <v>6</v>
      </c>
      <c r="B27" s="5" t="s">
        <v>8</v>
      </c>
      <c r="C27" s="5" t="s">
        <v>15</v>
      </c>
      <c r="D27" s="4" t="s">
        <v>1</v>
      </c>
      <c r="E27" s="4" t="s">
        <v>2</v>
      </c>
      <c r="F27" s="13" t="s">
        <v>3</v>
      </c>
      <c r="G27" s="12" t="s">
        <v>4</v>
      </c>
      <c r="H27" s="14" t="s">
        <v>5</v>
      </c>
      <c r="K27" s="68" t="s">
        <v>95</v>
      </c>
    </row>
    <row r="28" spans="1:11" ht="20.25" thickBot="1">
      <c r="A28" s="29" t="s">
        <v>35</v>
      </c>
      <c r="B28" s="35" t="s">
        <v>16</v>
      </c>
      <c r="C28" s="36">
        <v>38873</v>
      </c>
      <c r="D28" s="30">
        <v>1</v>
      </c>
      <c r="E28" s="28">
        <v>42</v>
      </c>
      <c r="F28" s="31">
        <v>38</v>
      </c>
      <c r="G28" s="16">
        <f>SUM(E28:F28)</f>
        <v>80</v>
      </c>
      <c r="H28" s="15">
        <f>SUM(G28-D28)</f>
        <v>79</v>
      </c>
      <c r="I28" s="19" t="s">
        <v>11</v>
      </c>
      <c r="K28" s="18">
        <f t="shared" ref="K28:K36" si="1">(F28-D28*0.5)</f>
        <v>37.5</v>
      </c>
    </row>
    <row r="29" spans="1:11" ht="20.25" thickBot="1">
      <c r="A29" s="29" t="s">
        <v>25</v>
      </c>
      <c r="B29" s="35" t="s">
        <v>19</v>
      </c>
      <c r="C29" s="36">
        <v>38821</v>
      </c>
      <c r="D29" s="30">
        <v>12</v>
      </c>
      <c r="E29" s="28">
        <v>40</v>
      </c>
      <c r="F29" s="31">
        <v>42</v>
      </c>
      <c r="G29" s="16">
        <f>SUM(E29:F29)</f>
        <v>82</v>
      </c>
      <c r="H29" s="15">
        <f>SUM(G29-D29)</f>
        <v>70</v>
      </c>
      <c r="I29" s="19" t="s">
        <v>12</v>
      </c>
      <c r="K29" s="18">
        <f t="shared" si="1"/>
        <v>36</v>
      </c>
    </row>
    <row r="30" spans="1:11" ht="20.25" thickBot="1">
      <c r="A30" s="29" t="s">
        <v>91</v>
      </c>
      <c r="B30" s="35" t="s">
        <v>21</v>
      </c>
      <c r="C30" s="36">
        <v>38887</v>
      </c>
      <c r="D30" s="30">
        <v>16</v>
      </c>
      <c r="E30" s="28">
        <v>40</v>
      </c>
      <c r="F30" s="31">
        <v>43</v>
      </c>
      <c r="G30" s="16">
        <f>SUM(E30:F30)</f>
        <v>83</v>
      </c>
      <c r="H30" s="15">
        <f>SUM(G30-D30)</f>
        <v>67</v>
      </c>
      <c r="I30" s="23" t="s">
        <v>13</v>
      </c>
      <c r="K30" s="18">
        <f t="shared" si="1"/>
        <v>35</v>
      </c>
    </row>
    <row r="31" spans="1:11" ht="19.5">
      <c r="A31" s="29" t="s">
        <v>45</v>
      </c>
      <c r="B31" s="35" t="s">
        <v>16</v>
      </c>
      <c r="C31" s="36">
        <v>38986</v>
      </c>
      <c r="D31" s="30">
        <v>3</v>
      </c>
      <c r="E31" s="28">
        <v>40</v>
      </c>
      <c r="F31" s="31">
        <v>49</v>
      </c>
      <c r="G31" s="16">
        <f>SUM(E31:F31)</f>
        <v>89</v>
      </c>
      <c r="H31" s="15">
        <f>SUM(G31-D31)</f>
        <v>86</v>
      </c>
      <c r="K31" s="18">
        <f t="shared" si="1"/>
        <v>47.5</v>
      </c>
    </row>
    <row r="32" spans="1:11" ht="19.5">
      <c r="A32" s="29" t="s">
        <v>24</v>
      </c>
      <c r="B32" s="35" t="s">
        <v>19</v>
      </c>
      <c r="C32" s="36">
        <v>38803</v>
      </c>
      <c r="D32" s="30">
        <v>8</v>
      </c>
      <c r="E32" s="28">
        <v>44</v>
      </c>
      <c r="F32" s="31">
        <v>47</v>
      </c>
      <c r="G32" s="16">
        <f>SUM(E32:F32)</f>
        <v>91</v>
      </c>
      <c r="H32" s="15">
        <f>SUM(G32-D32)</f>
        <v>83</v>
      </c>
      <c r="K32" s="18">
        <f t="shared" si="1"/>
        <v>43</v>
      </c>
    </row>
    <row r="33" spans="1:11" ht="19.5">
      <c r="A33" s="29" t="s">
        <v>54</v>
      </c>
      <c r="B33" s="35" t="s">
        <v>20</v>
      </c>
      <c r="C33" s="36">
        <v>38885</v>
      </c>
      <c r="D33" s="30">
        <v>18</v>
      </c>
      <c r="E33" s="28">
        <v>45</v>
      </c>
      <c r="F33" s="31">
        <v>48</v>
      </c>
      <c r="G33" s="16">
        <f>SUM(E33:F33)</f>
        <v>93</v>
      </c>
      <c r="H33" s="15">
        <f>SUM(G33-D33)</f>
        <v>75</v>
      </c>
      <c r="K33" s="18">
        <f t="shared" si="1"/>
        <v>39</v>
      </c>
    </row>
    <row r="34" spans="1:11" ht="19.5">
      <c r="A34" s="29" t="s">
        <v>92</v>
      </c>
      <c r="B34" s="35" t="s">
        <v>19</v>
      </c>
      <c r="C34" s="36">
        <v>39932</v>
      </c>
      <c r="D34" s="30">
        <v>34</v>
      </c>
      <c r="E34" s="28">
        <v>50</v>
      </c>
      <c r="F34" s="31">
        <v>55</v>
      </c>
      <c r="G34" s="16">
        <f>SUM(E34:F34)</f>
        <v>105</v>
      </c>
      <c r="H34" s="15">
        <f>SUM(G34-D34)</f>
        <v>71</v>
      </c>
      <c r="K34" s="18">
        <f t="shared" si="1"/>
        <v>38</v>
      </c>
    </row>
    <row r="35" spans="1:11" ht="19.5">
      <c r="A35" s="29" t="s">
        <v>72</v>
      </c>
      <c r="B35" s="35" t="s">
        <v>17</v>
      </c>
      <c r="C35" s="36">
        <v>39142</v>
      </c>
      <c r="D35" s="30">
        <v>32</v>
      </c>
      <c r="E35" s="28">
        <v>57</v>
      </c>
      <c r="F35" s="31">
        <v>55</v>
      </c>
      <c r="G35" s="16">
        <f>SUM(E35:F35)</f>
        <v>112</v>
      </c>
      <c r="H35" s="15">
        <f>SUM(G35-D35)</f>
        <v>80</v>
      </c>
      <c r="K35" s="18">
        <f t="shared" si="1"/>
        <v>39</v>
      </c>
    </row>
    <row r="36" spans="1:11" ht="20.25" thickBot="1">
      <c r="A36" s="125" t="s">
        <v>116</v>
      </c>
      <c r="B36" s="131" t="s">
        <v>21</v>
      </c>
      <c r="C36" s="119">
        <v>38798</v>
      </c>
      <c r="D36" s="126" t="s">
        <v>9</v>
      </c>
      <c r="E36" s="127" t="s">
        <v>9</v>
      </c>
      <c r="F36" s="128" t="s">
        <v>9</v>
      </c>
      <c r="G36" s="129" t="s">
        <v>9</v>
      </c>
      <c r="H36" s="130" t="s">
        <v>9</v>
      </c>
    </row>
  </sheetData>
  <sortState ref="A9:H24">
    <sortCondition ref="G9:G24"/>
    <sortCondition ref="F9:F24"/>
    <sortCondition ref="E9:E24"/>
  </sortState>
  <mergeCells count="8">
    <mergeCell ref="A26:H26"/>
    <mergeCell ref="A5:H5"/>
    <mergeCell ref="A7:H7"/>
    <mergeCell ref="A1:H1"/>
    <mergeCell ref="A2:H2"/>
    <mergeCell ref="A3:H3"/>
    <mergeCell ref="A4:H4"/>
    <mergeCell ref="A6:H6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K141"/>
  <sheetViews>
    <sheetView zoomScale="70" zoomScaleNormal="70" workbookViewId="0">
      <selection sqref="A1:H1"/>
    </sheetView>
  </sheetViews>
  <sheetFormatPr baseColWidth="10" defaultRowHeight="18.75"/>
  <cols>
    <col min="1" max="1" width="36.7109375" style="1" customWidth="1"/>
    <col min="2" max="2" width="8.7109375" style="2" bestFit="1" customWidth="1"/>
    <col min="3" max="3" width="12.42578125" style="2" bestFit="1" customWidth="1"/>
    <col min="4" max="8" width="6.7109375" style="2" customWidth="1"/>
    <col min="9" max="16384" width="11.42578125" style="1"/>
  </cols>
  <sheetData>
    <row r="1" spans="1:11" ht="30.75">
      <c r="A1" s="87" t="str">
        <f>JUV!A1</f>
        <v>CARILO</v>
      </c>
      <c r="B1" s="87"/>
      <c r="C1" s="87"/>
      <c r="D1" s="87"/>
      <c r="E1" s="87"/>
      <c r="F1" s="87"/>
      <c r="G1" s="87"/>
      <c r="H1" s="87"/>
    </row>
    <row r="2" spans="1:11" ht="23.25">
      <c r="A2" s="91" t="str">
        <f>JUV!A2</f>
        <v>GOLF</v>
      </c>
      <c r="B2" s="91"/>
      <c r="C2" s="91"/>
      <c r="D2" s="91"/>
      <c r="E2" s="91"/>
      <c r="F2" s="91"/>
      <c r="G2" s="91"/>
      <c r="H2" s="91"/>
    </row>
    <row r="3" spans="1:11" ht="19.5">
      <c r="A3" s="88" t="s">
        <v>7</v>
      </c>
      <c r="B3" s="88"/>
      <c r="C3" s="88"/>
      <c r="D3" s="88"/>
      <c r="E3" s="88"/>
      <c r="F3" s="88"/>
      <c r="G3" s="88"/>
      <c r="H3" s="88"/>
    </row>
    <row r="4" spans="1:11" ht="26.25">
      <c r="A4" s="89" t="s">
        <v>10</v>
      </c>
      <c r="B4" s="89"/>
      <c r="C4" s="89"/>
      <c r="D4" s="89"/>
      <c r="E4" s="89"/>
      <c r="F4" s="89"/>
      <c r="G4" s="89"/>
      <c r="H4" s="89"/>
    </row>
    <row r="5" spans="1:11" ht="19.5">
      <c r="A5" s="90" t="str">
        <f>JUV!A5</f>
        <v>DOS VUELTAS DE 9 HOYOS MEDAL PLAY</v>
      </c>
      <c r="B5" s="90"/>
      <c r="C5" s="90"/>
      <c r="D5" s="90"/>
      <c r="E5" s="90"/>
      <c r="F5" s="90"/>
      <c r="G5" s="90"/>
      <c r="H5" s="90"/>
    </row>
    <row r="6" spans="1:11" ht="19.5">
      <c r="A6" s="83" t="str">
        <f>JUV!A6</f>
        <v>DOMINGO 27 DE JUNIO DE 2021</v>
      </c>
      <c r="B6" s="83"/>
      <c r="C6" s="83"/>
      <c r="D6" s="83"/>
      <c r="E6" s="83"/>
      <c r="F6" s="83"/>
      <c r="G6" s="83"/>
      <c r="H6" s="83"/>
    </row>
    <row r="7" spans="1:11" ht="20.25" thickBot="1">
      <c r="A7" s="92" t="s">
        <v>55</v>
      </c>
      <c r="B7" s="92"/>
      <c r="C7" s="92"/>
      <c r="D7" s="92"/>
      <c r="E7" s="92"/>
      <c r="F7" s="92"/>
      <c r="G7" s="92"/>
      <c r="H7" s="92"/>
    </row>
    <row r="8" spans="1:11" ht="20.25" thickBot="1">
      <c r="A8" s="80" t="s">
        <v>62</v>
      </c>
      <c r="B8" s="81"/>
      <c r="C8" s="81"/>
      <c r="D8" s="81"/>
      <c r="E8" s="81"/>
      <c r="F8" s="81"/>
      <c r="G8" s="81"/>
      <c r="H8" s="82"/>
    </row>
    <row r="9" spans="1:11" s="3" customFormat="1" ht="20.25" thickBot="1">
      <c r="A9" s="4" t="s">
        <v>0</v>
      </c>
      <c r="B9" s="5" t="s">
        <v>8</v>
      </c>
      <c r="C9" s="5" t="s">
        <v>15</v>
      </c>
      <c r="D9" s="4" t="s">
        <v>1</v>
      </c>
      <c r="E9" s="4" t="s">
        <v>2</v>
      </c>
      <c r="F9" s="13" t="s">
        <v>3</v>
      </c>
      <c r="G9" s="12" t="s">
        <v>4</v>
      </c>
      <c r="H9" s="14" t="s">
        <v>5</v>
      </c>
      <c r="K9" s="68" t="s">
        <v>95</v>
      </c>
    </row>
    <row r="10" spans="1:11" ht="20.25" thickBot="1">
      <c r="A10" s="29" t="s">
        <v>56</v>
      </c>
      <c r="B10" s="35" t="s">
        <v>18</v>
      </c>
      <c r="C10" s="36">
        <v>39791</v>
      </c>
      <c r="D10" s="30">
        <v>15</v>
      </c>
      <c r="E10" s="28">
        <v>42</v>
      </c>
      <c r="F10" s="31">
        <v>44</v>
      </c>
      <c r="G10" s="16">
        <f>SUM(E10:F10)</f>
        <v>86</v>
      </c>
      <c r="H10" s="15">
        <f>SUM(G10-D10)</f>
        <v>71</v>
      </c>
      <c r="I10" s="19" t="s">
        <v>11</v>
      </c>
      <c r="K10" s="18">
        <f t="shared" ref="K10:K23" si="0">(F10-D10*0.5)</f>
        <v>36.5</v>
      </c>
    </row>
    <row r="11" spans="1:11" ht="20.25" thickBot="1">
      <c r="A11" s="29" t="s">
        <v>105</v>
      </c>
      <c r="B11" s="35" t="s">
        <v>21</v>
      </c>
      <c r="C11" s="36">
        <v>40163</v>
      </c>
      <c r="D11" s="30">
        <v>10</v>
      </c>
      <c r="E11" s="28">
        <v>43</v>
      </c>
      <c r="F11" s="31">
        <v>44</v>
      </c>
      <c r="G11" s="16">
        <f>SUM(E11:F11)</f>
        <v>87</v>
      </c>
      <c r="H11" s="15">
        <f>SUM(G11-D11)</f>
        <v>77</v>
      </c>
      <c r="I11" s="19" t="s">
        <v>12</v>
      </c>
      <c r="K11" s="18">
        <f t="shared" si="0"/>
        <v>39</v>
      </c>
    </row>
    <row r="12" spans="1:11" ht="20.25" thickBot="1">
      <c r="A12" s="29" t="s">
        <v>27</v>
      </c>
      <c r="B12" s="35" t="s">
        <v>19</v>
      </c>
      <c r="C12" s="36">
        <v>39770</v>
      </c>
      <c r="D12" s="30">
        <v>6</v>
      </c>
      <c r="E12" s="28">
        <v>44</v>
      </c>
      <c r="F12" s="31">
        <v>44</v>
      </c>
      <c r="G12" s="16">
        <f>SUM(E12:F12)</f>
        <v>88</v>
      </c>
      <c r="H12" s="15">
        <f>SUM(G12-D12)</f>
        <v>82</v>
      </c>
      <c r="K12" s="18">
        <f t="shared" si="0"/>
        <v>41</v>
      </c>
    </row>
    <row r="13" spans="1:11" ht="20.25" thickBot="1">
      <c r="A13" s="29" t="s">
        <v>58</v>
      </c>
      <c r="B13" s="35" t="s">
        <v>21</v>
      </c>
      <c r="C13" s="36">
        <v>39914</v>
      </c>
      <c r="D13" s="30">
        <v>16</v>
      </c>
      <c r="E13" s="28">
        <v>45</v>
      </c>
      <c r="F13" s="31">
        <v>44</v>
      </c>
      <c r="G13" s="16">
        <f>SUM(E13:F13)</f>
        <v>89</v>
      </c>
      <c r="H13" s="15">
        <f>SUM(G13-D13)</f>
        <v>73</v>
      </c>
      <c r="I13" s="23" t="s">
        <v>14</v>
      </c>
      <c r="K13" s="18">
        <f t="shared" si="0"/>
        <v>36</v>
      </c>
    </row>
    <row r="14" spans="1:11" ht="19.5">
      <c r="A14" s="29" t="s">
        <v>26</v>
      </c>
      <c r="B14" s="35" t="s">
        <v>18</v>
      </c>
      <c r="C14" s="36">
        <v>39699</v>
      </c>
      <c r="D14" s="30">
        <v>14</v>
      </c>
      <c r="E14" s="28">
        <v>43</v>
      </c>
      <c r="F14" s="31">
        <v>48</v>
      </c>
      <c r="G14" s="16">
        <f>SUM(E14:F14)</f>
        <v>91</v>
      </c>
      <c r="H14" s="15">
        <f>SUM(G14-D14)</f>
        <v>77</v>
      </c>
      <c r="K14" s="18">
        <f t="shared" si="0"/>
        <v>41</v>
      </c>
    </row>
    <row r="15" spans="1:11" ht="19.5">
      <c r="A15" s="29" t="s">
        <v>88</v>
      </c>
      <c r="B15" s="35" t="s">
        <v>17</v>
      </c>
      <c r="C15" s="36">
        <v>39689</v>
      </c>
      <c r="D15" s="30">
        <v>12</v>
      </c>
      <c r="E15" s="28">
        <v>45</v>
      </c>
      <c r="F15" s="31">
        <v>46</v>
      </c>
      <c r="G15" s="16">
        <f>SUM(E15:F15)</f>
        <v>91</v>
      </c>
      <c r="H15" s="15">
        <f>SUM(G15-D15)</f>
        <v>79</v>
      </c>
      <c r="K15" s="18">
        <f t="shared" si="0"/>
        <v>40</v>
      </c>
    </row>
    <row r="16" spans="1:11" ht="19.5">
      <c r="A16" s="29" t="s">
        <v>65</v>
      </c>
      <c r="B16" s="35" t="s">
        <v>21</v>
      </c>
      <c r="C16" s="36">
        <v>40007</v>
      </c>
      <c r="D16" s="30">
        <v>11</v>
      </c>
      <c r="E16" s="28">
        <v>42</v>
      </c>
      <c r="F16" s="31">
        <v>50</v>
      </c>
      <c r="G16" s="16">
        <f>SUM(E16:F16)</f>
        <v>92</v>
      </c>
      <c r="H16" s="15">
        <f>SUM(G16-D16)</f>
        <v>81</v>
      </c>
      <c r="K16" s="18">
        <f t="shared" si="0"/>
        <v>44.5</v>
      </c>
    </row>
    <row r="17" spans="1:11" ht="19.5">
      <c r="A17" s="29" t="s">
        <v>30</v>
      </c>
      <c r="B17" s="35" t="s">
        <v>18</v>
      </c>
      <c r="C17" s="36">
        <v>39469</v>
      </c>
      <c r="D17" s="30">
        <v>6</v>
      </c>
      <c r="E17" s="28">
        <v>43</v>
      </c>
      <c r="F17" s="31">
        <v>49</v>
      </c>
      <c r="G17" s="16">
        <f>SUM(E17:F17)</f>
        <v>92</v>
      </c>
      <c r="H17" s="15">
        <f>SUM(G17-D17)</f>
        <v>86</v>
      </c>
      <c r="K17" s="18">
        <f t="shared" si="0"/>
        <v>46</v>
      </c>
    </row>
    <row r="18" spans="1:11" ht="19.5">
      <c r="A18" s="29" t="s">
        <v>57</v>
      </c>
      <c r="B18" s="35" t="s">
        <v>18</v>
      </c>
      <c r="C18" s="36">
        <v>39867</v>
      </c>
      <c r="D18" s="30">
        <v>15</v>
      </c>
      <c r="E18" s="28">
        <v>47</v>
      </c>
      <c r="F18" s="31">
        <v>50</v>
      </c>
      <c r="G18" s="16">
        <f>SUM(E18:F18)</f>
        <v>97</v>
      </c>
      <c r="H18" s="15">
        <f>SUM(G18-D18)</f>
        <v>82</v>
      </c>
      <c r="K18" s="18">
        <f t="shared" si="0"/>
        <v>42.5</v>
      </c>
    </row>
    <row r="19" spans="1:11" ht="19.5">
      <c r="A19" s="29" t="s">
        <v>28</v>
      </c>
      <c r="B19" s="35" t="s">
        <v>19</v>
      </c>
      <c r="C19" s="36">
        <v>39755</v>
      </c>
      <c r="D19" s="30">
        <v>19</v>
      </c>
      <c r="E19" s="28">
        <v>55</v>
      </c>
      <c r="F19" s="31">
        <v>44</v>
      </c>
      <c r="G19" s="16">
        <f>SUM(E19:F19)</f>
        <v>99</v>
      </c>
      <c r="H19" s="15">
        <f>SUM(G19-D19)</f>
        <v>80</v>
      </c>
      <c r="K19" s="18">
        <f t="shared" si="0"/>
        <v>34.5</v>
      </c>
    </row>
    <row r="20" spans="1:11" ht="20.25" thickBot="1">
      <c r="A20" s="29" t="s">
        <v>89</v>
      </c>
      <c r="B20" s="35" t="s">
        <v>21</v>
      </c>
      <c r="C20" s="36">
        <v>40413</v>
      </c>
      <c r="D20" s="30">
        <v>23</v>
      </c>
      <c r="E20" s="28">
        <v>50</v>
      </c>
      <c r="F20" s="31">
        <v>53</v>
      </c>
      <c r="G20" s="16">
        <f>SUM(E20:F20)</f>
        <v>103</v>
      </c>
      <c r="H20" s="15">
        <f>SUM(G20-D20)</f>
        <v>80</v>
      </c>
      <c r="K20" s="18">
        <f t="shared" si="0"/>
        <v>41.5</v>
      </c>
    </row>
    <row r="21" spans="1:11" ht="20.25" thickBot="1">
      <c r="A21" s="29" t="s">
        <v>90</v>
      </c>
      <c r="B21" s="35" t="s">
        <v>18</v>
      </c>
      <c r="C21" s="36">
        <v>39577</v>
      </c>
      <c r="D21" s="30">
        <v>36</v>
      </c>
      <c r="E21" s="28">
        <v>50</v>
      </c>
      <c r="F21" s="31">
        <v>56</v>
      </c>
      <c r="G21" s="16">
        <f>SUM(E21:F21)</f>
        <v>106</v>
      </c>
      <c r="H21" s="15">
        <f>SUM(G21-D21)</f>
        <v>70</v>
      </c>
      <c r="I21" s="23" t="s">
        <v>13</v>
      </c>
      <c r="K21" s="18">
        <f t="shared" si="0"/>
        <v>38</v>
      </c>
    </row>
    <row r="22" spans="1:11" ht="19.5">
      <c r="A22" s="29" t="s">
        <v>104</v>
      </c>
      <c r="B22" s="35" t="s">
        <v>16</v>
      </c>
      <c r="C22" s="36">
        <v>39531</v>
      </c>
      <c r="D22" s="30">
        <v>18</v>
      </c>
      <c r="E22" s="28">
        <v>53</v>
      </c>
      <c r="F22" s="31">
        <v>56</v>
      </c>
      <c r="G22" s="16">
        <f>SUM(E22:F22)</f>
        <v>109</v>
      </c>
      <c r="H22" s="15">
        <f>SUM(G22-D22)</f>
        <v>91</v>
      </c>
      <c r="K22" s="18">
        <f t="shared" si="0"/>
        <v>47</v>
      </c>
    </row>
    <row r="23" spans="1:11" ht="19.5">
      <c r="A23" s="29" t="s">
        <v>102</v>
      </c>
      <c r="B23" s="35" t="s">
        <v>19</v>
      </c>
      <c r="C23" s="36">
        <v>39785</v>
      </c>
      <c r="D23" s="30">
        <v>34</v>
      </c>
      <c r="E23" s="28">
        <v>61</v>
      </c>
      <c r="F23" s="31">
        <v>56</v>
      </c>
      <c r="G23" s="16">
        <f>SUM(E23:F23)</f>
        <v>117</v>
      </c>
      <c r="H23" s="15">
        <f>SUM(G23-D23)</f>
        <v>83</v>
      </c>
      <c r="K23" s="18">
        <f t="shared" si="0"/>
        <v>39</v>
      </c>
    </row>
    <row r="24" spans="1:11" ht="19.5">
      <c r="A24" s="61" t="s">
        <v>87</v>
      </c>
      <c r="B24" s="35" t="s">
        <v>19</v>
      </c>
      <c r="C24" s="36">
        <v>39638</v>
      </c>
      <c r="D24" s="63" t="s">
        <v>9</v>
      </c>
      <c r="E24" s="64" t="s">
        <v>9</v>
      </c>
      <c r="F24" s="65" t="s">
        <v>9</v>
      </c>
      <c r="G24" s="66" t="s">
        <v>9</v>
      </c>
      <c r="H24" s="67" t="s">
        <v>9</v>
      </c>
    </row>
    <row r="25" spans="1:11" ht="20.25" thickBot="1">
      <c r="A25" s="125" t="s">
        <v>103</v>
      </c>
      <c r="B25" s="118" t="s">
        <v>21</v>
      </c>
      <c r="C25" s="119">
        <v>39468</v>
      </c>
      <c r="D25" s="126" t="s">
        <v>9</v>
      </c>
      <c r="E25" s="127" t="s">
        <v>9</v>
      </c>
      <c r="F25" s="128" t="s">
        <v>9</v>
      </c>
      <c r="G25" s="129" t="s">
        <v>9</v>
      </c>
      <c r="H25" s="130" t="s">
        <v>9</v>
      </c>
    </row>
    <row r="26" spans="1:11">
      <c r="D26" s="1"/>
      <c r="E26" s="1"/>
      <c r="F26" s="1"/>
      <c r="G26" s="1"/>
      <c r="H26" s="1"/>
    </row>
    <row r="27" spans="1:11">
      <c r="D27" s="1"/>
      <c r="E27" s="1"/>
      <c r="F27" s="1"/>
      <c r="G27" s="1"/>
      <c r="H27" s="1"/>
    </row>
    <row r="28" spans="1:11">
      <c r="D28" s="1"/>
      <c r="E28" s="1"/>
      <c r="F28" s="1"/>
      <c r="G28" s="1"/>
      <c r="H28" s="1"/>
    </row>
    <row r="29" spans="1:11">
      <c r="D29" s="1"/>
      <c r="E29" s="1"/>
      <c r="F29" s="1"/>
      <c r="G29" s="1"/>
      <c r="H29" s="1"/>
    </row>
    <row r="30" spans="1:11">
      <c r="D30" s="1"/>
      <c r="E30" s="1"/>
      <c r="F30" s="1"/>
      <c r="G30" s="1"/>
      <c r="H30" s="1"/>
    </row>
    <row r="31" spans="1:11">
      <c r="D31" s="1"/>
      <c r="E31" s="1"/>
      <c r="F31" s="1"/>
      <c r="G31" s="1"/>
      <c r="H31" s="1"/>
    </row>
    <row r="32" spans="1:11">
      <c r="D32" s="1"/>
      <c r="E32" s="1"/>
      <c r="F32" s="1"/>
      <c r="G32" s="1"/>
      <c r="H32" s="1"/>
    </row>
    <row r="33" spans="4:8">
      <c r="D33" s="1"/>
      <c r="E33" s="1"/>
      <c r="F33" s="1"/>
      <c r="G33" s="1"/>
      <c r="H33" s="1"/>
    </row>
    <row r="34" spans="4:8">
      <c r="D34" s="1"/>
      <c r="E34" s="1"/>
      <c r="F34" s="1"/>
      <c r="G34" s="1"/>
      <c r="H34" s="1"/>
    </row>
    <row r="35" spans="4:8">
      <c r="D35" s="1"/>
      <c r="E35" s="1"/>
      <c r="F35" s="1"/>
      <c r="G35" s="1"/>
      <c r="H35" s="1"/>
    </row>
    <row r="36" spans="4:8">
      <c r="D36" s="1"/>
      <c r="E36" s="1"/>
      <c r="F36" s="1"/>
      <c r="G36" s="1"/>
      <c r="H36" s="1"/>
    </row>
    <row r="37" spans="4:8">
      <c r="D37" s="1"/>
      <c r="E37" s="1"/>
      <c r="F37" s="1"/>
      <c r="G37" s="1"/>
      <c r="H37" s="1"/>
    </row>
    <row r="38" spans="4:8">
      <c r="D38" s="1"/>
      <c r="E38" s="1"/>
      <c r="F38" s="1"/>
      <c r="G38" s="1"/>
      <c r="H38" s="1"/>
    </row>
    <row r="39" spans="4:8">
      <c r="D39" s="1"/>
      <c r="E39" s="1"/>
      <c r="F39" s="1"/>
      <c r="G39" s="1"/>
      <c r="H39" s="1"/>
    </row>
    <row r="40" spans="4:8">
      <c r="D40" s="1"/>
      <c r="E40" s="1"/>
      <c r="F40" s="1"/>
      <c r="G40" s="1"/>
      <c r="H40" s="1"/>
    </row>
    <row r="41" spans="4:8">
      <c r="D41" s="1"/>
      <c r="E41" s="1"/>
      <c r="F41" s="1"/>
      <c r="G41" s="1"/>
      <c r="H41" s="1"/>
    </row>
    <row r="42" spans="4:8">
      <c r="D42" s="1"/>
      <c r="E42" s="1"/>
      <c r="F42" s="1"/>
      <c r="G42" s="1"/>
      <c r="H42" s="1"/>
    </row>
    <row r="43" spans="4:8">
      <c r="D43" s="1"/>
      <c r="E43" s="1"/>
      <c r="F43" s="1"/>
      <c r="G43" s="1"/>
      <c r="H43" s="1"/>
    </row>
    <row r="44" spans="4:8">
      <c r="D44" s="1"/>
      <c r="E44" s="1"/>
      <c r="F44" s="1"/>
      <c r="G44" s="1"/>
      <c r="H44" s="1"/>
    </row>
    <row r="45" spans="4:8">
      <c r="D45" s="1"/>
      <c r="E45" s="1"/>
      <c r="F45" s="1"/>
      <c r="G45" s="1"/>
      <c r="H45" s="1"/>
    </row>
    <row r="46" spans="4:8">
      <c r="D46" s="1"/>
      <c r="E46" s="1"/>
      <c r="F46" s="1"/>
      <c r="G46" s="1"/>
      <c r="H46" s="1"/>
    </row>
    <row r="47" spans="4:8">
      <c r="D47" s="1"/>
      <c r="E47" s="1"/>
      <c r="F47" s="1"/>
      <c r="G47" s="1"/>
      <c r="H47" s="1"/>
    </row>
    <row r="48" spans="4:8">
      <c r="D48" s="1"/>
      <c r="E48" s="1"/>
      <c r="F48" s="1"/>
      <c r="G48" s="1"/>
      <c r="H48" s="1"/>
    </row>
    <row r="49" spans="4:8">
      <c r="D49" s="1"/>
      <c r="E49" s="1"/>
      <c r="F49" s="1"/>
      <c r="G49" s="1"/>
      <c r="H49" s="1"/>
    </row>
    <row r="50" spans="4:8">
      <c r="D50" s="1"/>
      <c r="E50" s="1"/>
      <c r="F50" s="1"/>
      <c r="G50" s="1"/>
      <c r="H50" s="1"/>
    </row>
    <row r="51" spans="4:8">
      <c r="D51" s="1"/>
      <c r="E51" s="1"/>
      <c r="F51" s="1"/>
      <c r="G51" s="1"/>
      <c r="H51" s="1"/>
    </row>
    <row r="52" spans="4:8">
      <c r="D52" s="1"/>
      <c r="E52" s="1"/>
      <c r="F52" s="1"/>
      <c r="G52" s="1"/>
      <c r="H52" s="1"/>
    </row>
    <row r="53" spans="4:8">
      <c r="D53" s="1"/>
      <c r="E53" s="1"/>
      <c r="F53" s="1"/>
      <c r="G53" s="1"/>
      <c r="H53" s="1"/>
    </row>
    <row r="54" spans="4:8">
      <c r="D54" s="1"/>
      <c r="E54" s="1"/>
      <c r="F54" s="1"/>
      <c r="G54" s="1"/>
      <c r="H54" s="1"/>
    </row>
    <row r="55" spans="4:8">
      <c r="D55" s="1"/>
      <c r="E55" s="1"/>
      <c r="F55" s="1"/>
      <c r="G55" s="1"/>
      <c r="H55" s="1"/>
    </row>
    <row r="56" spans="4:8">
      <c r="D56" s="1"/>
      <c r="E56" s="1"/>
      <c r="F56" s="1"/>
      <c r="G56" s="1"/>
      <c r="H56" s="1"/>
    </row>
    <row r="57" spans="4:8">
      <c r="D57" s="1"/>
      <c r="E57" s="1"/>
      <c r="F57" s="1"/>
      <c r="G57" s="1"/>
      <c r="H57" s="1"/>
    </row>
    <row r="58" spans="4:8">
      <c r="D58" s="1"/>
      <c r="E58" s="1"/>
      <c r="F58" s="1"/>
      <c r="G58" s="1"/>
      <c r="H58" s="1"/>
    </row>
    <row r="59" spans="4:8">
      <c r="D59" s="1"/>
      <c r="E59" s="1"/>
      <c r="F59" s="1"/>
      <c r="G59" s="1"/>
      <c r="H59" s="1"/>
    </row>
    <row r="60" spans="4:8">
      <c r="D60" s="1"/>
      <c r="E60" s="1"/>
      <c r="F60" s="1"/>
      <c r="G60" s="1"/>
      <c r="H60" s="1"/>
    </row>
    <row r="61" spans="4:8">
      <c r="D61" s="1"/>
      <c r="E61" s="1"/>
      <c r="F61" s="1"/>
      <c r="G61" s="1"/>
      <c r="H61" s="1"/>
    </row>
    <row r="62" spans="4:8">
      <c r="D62" s="1"/>
      <c r="E62" s="1"/>
      <c r="F62" s="1"/>
      <c r="G62" s="1"/>
      <c r="H62" s="1"/>
    </row>
    <row r="63" spans="4:8">
      <c r="D63" s="1"/>
      <c r="E63" s="1"/>
      <c r="F63" s="1"/>
      <c r="G63" s="1"/>
      <c r="H63" s="1"/>
    </row>
    <row r="64" spans="4:8">
      <c r="D64" s="1"/>
      <c r="E64" s="1"/>
      <c r="F64" s="1"/>
      <c r="G64" s="1"/>
      <c r="H64" s="1"/>
    </row>
    <row r="65" spans="4:8">
      <c r="D65" s="1"/>
      <c r="E65" s="1"/>
      <c r="F65" s="1"/>
      <c r="G65" s="1"/>
      <c r="H65" s="1"/>
    </row>
    <row r="66" spans="4:8">
      <c r="D66" s="1"/>
      <c r="E66" s="1"/>
      <c r="F66" s="1"/>
      <c r="G66" s="1"/>
      <c r="H66" s="1"/>
    </row>
    <row r="67" spans="4:8">
      <c r="D67" s="1"/>
      <c r="E67" s="1"/>
      <c r="F67" s="1"/>
      <c r="G67" s="1"/>
      <c r="H67" s="1"/>
    </row>
    <row r="68" spans="4:8">
      <c r="D68" s="1"/>
      <c r="E68" s="1"/>
      <c r="F68" s="1"/>
      <c r="G68" s="1"/>
      <c r="H68" s="1"/>
    </row>
    <row r="69" spans="4:8">
      <c r="D69" s="1"/>
      <c r="E69" s="1"/>
      <c r="F69" s="1"/>
      <c r="G69" s="1"/>
      <c r="H69" s="1"/>
    </row>
    <row r="70" spans="4:8">
      <c r="D70" s="1"/>
      <c r="E70" s="1"/>
      <c r="F70" s="1"/>
      <c r="G70" s="1"/>
      <c r="H70" s="1"/>
    </row>
    <row r="71" spans="4:8">
      <c r="D71" s="1"/>
      <c r="E71" s="1"/>
      <c r="F71" s="1"/>
      <c r="G71" s="1"/>
      <c r="H71" s="1"/>
    </row>
    <row r="72" spans="4:8">
      <c r="D72" s="1"/>
      <c r="E72" s="1"/>
      <c r="F72" s="1"/>
      <c r="G72" s="1"/>
      <c r="H72" s="1"/>
    </row>
    <row r="73" spans="4:8">
      <c r="D73" s="1"/>
      <c r="E73" s="1"/>
      <c r="F73" s="1"/>
      <c r="G73" s="1"/>
      <c r="H73" s="1"/>
    </row>
    <row r="74" spans="4:8">
      <c r="D74" s="1"/>
      <c r="E74" s="1"/>
      <c r="F74" s="1"/>
      <c r="G74" s="1"/>
      <c r="H74" s="1"/>
    </row>
    <row r="75" spans="4:8">
      <c r="D75" s="1"/>
      <c r="E75" s="1"/>
      <c r="F75" s="1"/>
      <c r="G75" s="1"/>
      <c r="H75" s="1"/>
    </row>
    <row r="76" spans="4:8">
      <c r="D76" s="1"/>
      <c r="E76" s="1"/>
      <c r="F76" s="1"/>
      <c r="G76" s="1"/>
      <c r="H76" s="1"/>
    </row>
    <row r="77" spans="4:8">
      <c r="D77" s="1"/>
      <c r="E77" s="1"/>
      <c r="F77" s="1"/>
      <c r="G77" s="1"/>
      <c r="H77" s="1"/>
    </row>
    <row r="78" spans="4:8">
      <c r="D78" s="1"/>
      <c r="E78" s="1"/>
      <c r="F78" s="1"/>
      <c r="G78" s="1"/>
      <c r="H78" s="1"/>
    </row>
    <row r="79" spans="4:8">
      <c r="D79" s="1"/>
      <c r="E79" s="1"/>
      <c r="F79" s="1"/>
      <c r="G79" s="1"/>
      <c r="H79" s="1"/>
    </row>
    <row r="80" spans="4:8">
      <c r="D80" s="1"/>
      <c r="E80" s="1"/>
      <c r="F80" s="1"/>
      <c r="G80" s="1"/>
      <c r="H80" s="1"/>
    </row>
    <row r="81" spans="4:8">
      <c r="D81" s="1"/>
      <c r="E81" s="1"/>
      <c r="F81" s="1"/>
      <c r="G81" s="1"/>
      <c r="H81" s="1"/>
    </row>
    <row r="82" spans="4:8">
      <c r="D82" s="1"/>
      <c r="E82" s="1"/>
      <c r="F82" s="1"/>
      <c r="G82" s="1"/>
      <c r="H82" s="1"/>
    </row>
    <row r="83" spans="4:8">
      <c r="D83" s="1"/>
      <c r="E83" s="1"/>
      <c r="F83" s="1"/>
      <c r="G83" s="1"/>
      <c r="H83" s="1"/>
    </row>
    <row r="84" spans="4:8">
      <c r="D84" s="1"/>
      <c r="E84" s="1"/>
      <c r="F84" s="1"/>
      <c r="G84" s="1"/>
      <c r="H84" s="1"/>
    </row>
    <row r="85" spans="4:8">
      <c r="D85" s="1"/>
      <c r="E85" s="1"/>
      <c r="F85" s="1"/>
      <c r="G85" s="1"/>
      <c r="H85" s="1"/>
    </row>
    <row r="86" spans="4:8">
      <c r="D86" s="1"/>
      <c r="E86" s="1"/>
      <c r="F86" s="1"/>
      <c r="G86" s="1"/>
      <c r="H86" s="1"/>
    </row>
    <row r="87" spans="4:8">
      <c r="D87" s="1"/>
      <c r="E87" s="1"/>
      <c r="F87" s="1"/>
      <c r="G87" s="1"/>
      <c r="H87" s="1"/>
    </row>
    <row r="88" spans="4:8">
      <c r="D88" s="1"/>
      <c r="E88" s="1"/>
      <c r="F88" s="1"/>
      <c r="G88" s="1"/>
      <c r="H88" s="1"/>
    </row>
    <row r="89" spans="4:8">
      <c r="D89" s="1"/>
      <c r="E89" s="1"/>
      <c r="F89" s="1"/>
      <c r="G89" s="1"/>
      <c r="H89" s="1"/>
    </row>
    <row r="90" spans="4:8">
      <c r="D90" s="1"/>
      <c r="E90" s="1"/>
      <c r="F90" s="1"/>
      <c r="G90" s="1"/>
      <c r="H90" s="1"/>
    </row>
    <row r="91" spans="4:8">
      <c r="D91" s="1"/>
      <c r="E91" s="1"/>
      <c r="F91" s="1"/>
      <c r="G91" s="1"/>
      <c r="H91" s="1"/>
    </row>
    <row r="92" spans="4:8">
      <c r="D92" s="1"/>
      <c r="E92" s="1"/>
      <c r="F92" s="1"/>
      <c r="G92" s="1"/>
      <c r="H92" s="1"/>
    </row>
    <row r="93" spans="4:8">
      <c r="D93" s="1"/>
      <c r="E93" s="1"/>
      <c r="F93" s="1"/>
      <c r="G93" s="1"/>
      <c r="H93" s="1"/>
    </row>
    <row r="94" spans="4:8">
      <c r="D94" s="1"/>
      <c r="E94" s="1"/>
      <c r="F94" s="1"/>
      <c r="G94" s="1"/>
      <c r="H94" s="1"/>
    </row>
    <row r="95" spans="4:8">
      <c r="D95" s="1"/>
      <c r="E95" s="1"/>
      <c r="F95" s="1"/>
      <c r="G95" s="1"/>
      <c r="H95" s="1"/>
    </row>
    <row r="96" spans="4:8">
      <c r="D96" s="1"/>
      <c r="E96" s="1"/>
      <c r="F96" s="1"/>
      <c r="G96" s="1"/>
      <c r="H96" s="1"/>
    </row>
    <row r="97" spans="4:8">
      <c r="D97" s="1"/>
      <c r="E97" s="1"/>
      <c r="F97" s="1"/>
      <c r="G97" s="1"/>
      <c r="H97" s="1"/>
    </row>
    <row r="98" spans="4:8">
      <c r="D98" s="1"/>
      <c r="E98" s="1"/>
      <c r="F98" s="1"/>
      <c r="G98" s="1"/>
      <c r="H98" s="1"/>
    </row>
    <row r="99" spans="4:8">
      <c r="D99" s="1"/>
      <c r="E99" s="1"/>
      <c r="F99" s="1"/>
      <c r="G99" s="1"/>
      <c r="H99" s="1"/>
    </row>
    <row r="100" spans="4:8">
      <c r="D100" s="1"/>
      <c r="E100" s="1"/>
      <c r="F100" s="1"/>
      <c r="G100" s="1"/>
      <c r="H100" s="1"/>
    </row>
    <row r="101" spans="4:8">
      <c r="D101" s="1"/>
      <c r="E101" s="1"/>
      <c r="F101" s="1"/>
      <c r="G101" s="1"/>
      <c r="H101" s="1"/>
    </row>
    <row r="102" spans="4:8">
      <c r="D102" s="1"/>
      <c r="E102" s="1"/>
      <c r="F102" s="1"/>
      <c r="G102" s="1"/>
      <c r="H102" s="1"/>
    </row>
    <row r="103" spans="4:8">
      <c r="D103" s="1"/>
      <c r="E103" s="1"/>
      <c r="F103" s="1"/>
      <c r="G103" s="1"/>
      <c r="H103" s="1"/>
    </row>
    <row r="104" spans="4:8">
      <c r="D104" s="1"/>
      <c r="E104" s="1"/>
      <c r="F104" s="1"/>
      <c r="G104" s="1"/>
      <c r="H104" s="1"/>
    </row>
    <row r="105" spans="4:8">
      <c r="D105" s="1"/>
      <c r="E105" s="1"/>
      <c r="F105" s="1"/>
      <c r="G105" s="1"/>
      <c r="H105" s="1"/>
    </row>
    <row r="106" spans="4:8">
      <c r="D106" s="1"/>
      <c r="E106" s="1"/>
      <c r="F106" s="1"/>
      <c r="G106" s="1"/>
      <c r="H106" s="1"/>
    </row>
    <row r="107" spans="4:8">
      <c r="D107" s="1"/>
      <c r="E107" s="1"/>
      <c r="F107" s="1"/>
      <c r="G107" s="1"/>
      <c r="H107" s="1"/>
    </row>
    <row r="108" spans="4:8">
      <c r="D108" s="1"/>
      <c r="E108" s="1"/>
      <c r="F108" s="1"/>
      <c r="G108" s="1"/>
      <c r="H108" s="1"/>
    </row>
    <row r="109" spans="4:8">
      <c r="D109" s="1"/>
      <c r="E109" s="1"/>
      <c r="F109" s="1"/>
      <c r="G109" s="1"/>
      <c r="H109" s="1"/>
    </row>
    <row r="110" spans="4:8">
      <c r="D110" s="1"/>
      <c r="E110" s="1"/>
      <c r="F110" s="1"/>
      <c r="G110" s="1"/>
      <c r="H110" s="1"/>
    </row>
    <row r="111" spans="4:8">
      <c r="D111" s="1"/>
      <c r="E111" s="1"/>
      <c r="F111" s="1"/>
      <c r="G111" s="1"/>
      <c r="H111" s="1"/>
    </row>
    <row r="112" spans="4:8">
      <c r="D112" s="1"/>
      <c r="E112" s="1"/>
      <c r="F112" s="1"/>
      <c r="G112" s="1"/>
      <c r="H112" s="1"/>
    </row>
    <row r="113" spans="4:8">
      <c r="D113" s="1"/>
      <c r="E113" s="1"/>
      <c r="F113" s="1"/>
      <c r="G113" s="1"/>
      <c r="H113" s="1"/>
    </row>
    <row r="114" spans="4:8">
      <c r="D114" s="1"/>
      <c r="E114" s="1"/>
      <c r="F114" s="1"/>
      <c r="G114" s="1"/>
      <c r="H114" s="1"/>
    </row>
    <row r="115" spans="4:8">
      <c r="D115" s="1"/>
      <c r="E115" s="1"/>
      <c r="F115" s="1"/>
      <c r="G115" s="1"/>
      <c r="H115" s="1"/>
    </row>
    <row r="116" spans="4:8">
      <c r="D116" s="1"/>
      <c r="E116" s="1"/>
      <c r="F116" s="1"/>
      <c r="G116" s="1"/>
      <c r="H116" s="1"/>
    </row>
    <row r="117" spans="4:8">
      <c r="D117" s="1"/>
      <c r="E117" s="1"/>
      <c r="F117" s="1"/>
      <c r="G117" s="1"/>
      <c r="H117" s="1"/>
    </row>
    <row r="118" spans="4:8">
      <c r="D118" s="1"/>
      <c r="E118" s="1"/>
      <c r="F118" s="1"/>
      <c r="G118" s="1"/>
      <c r="H118" s="1"/>
    </row>
    <row r="119" spans="4:8">
      <c r="D119" s="1"/>
      <c r="E119" s="1"/>
      <c r="F119" s="1"/>
      <c r="G119" s="1"/>
      <c r="H119" s="1"/>
    </row>
    <row r="120" spans="4:8">
      <c r="D120" s="1"/>
      <c r="E120" s="1"/>
      <c r="F120" s="1"/>
      <c r="G120" s="1"/>
      <c r="H120" s="1"/>
    </row>
    <row r="121" spans="4:8">
      <c r="D121" s="1"/>
      <c r="E121" s="1"/>
      <c r="F121" s="1"/>
      <c r="G121" s="1"/>
      <c r="H121" s="1"/>
    </row>
    <row r="122" spans="4:8">
      <c r="D122" s="1"/>
      <c r="E122" s="1"/>
      <c r="F122" s="1"/>
      <c r="G122" s="1"/>
      <c r="H122" s="1"/>
    </row>
    <row r="123" spans="4:8">
      <c r="D123" s="1"/>
      <c r="E123" s="1"/>
      <c r="F123" s="1"/>
      <c r="G123" s="1"/>
      <c r="H123" s="1"/>
    </row>
    <row r="124" spans="4:8">
      <c r="D124" s="1"/>
      <c r="E124" s="1"/>
      <c r="F124" s="1"/>
      <c r="G124" s="1"/>
      <c r="H124" s="1"/>
    </row>
    <row r="125" spans="4:8">
      <c r="D125" s="1"/>
      <c r="E125" s="1"/>
      <c r="F125" s="1"/>
      <c r="G125" s="1"/>
      <c r="H125" s="1"/>
    </row>
    <row r="126" spans="4:8">
      <c r="D126" s="1"/>
      <c r="E126" s="1"/>
      <c r="F126" s="1"/>
      <c r="G126" s="1"/>
      <c r="H126" s="1"/>
    </row>
    <row r="127" spans="4:8">
      <c r="D127" s="1"/>
      <c r="E127" s="1"/>
      <c r="F127" s="1"/>
      <c r="G127" s="1"/>
      <c r="H127" s="1"/>
    </row>
    <row r="128" spans="4:8">
      <c r="D128" s="1"/>
      <c r="E128" s="1"/>
      <c r="F128" s="1"/>
      <c r="G128" s="1"/>
      <c r="H128" s="1"/>
    </row>
    <row r="129" spans="4:8">
      <c r="D129" s="1"/>
      <c r="E129" s="1"/>
      <c r="F129" s="1"/>
      <c r="G129" s="1"/>
      <c r="H129" s="1"/>
    </row>
    <row r="130" spans="4:8">
      <c r="D130" s="1"/>
      <c r="E130" s="1"/>
      <c r="F130" s="1"/>
      <c r="G130" s="1"/>
      <c r="H130" s="1"/>
    </row>
    <row r="131" spans="4:8">
      <c r="D131" s="1"/>
      <c r="E131" s="1"/>
      <c r="F131" s="1"/>
      <c r="G131" s="1"/>
      <c r="H131" s="1"/>
    </row>
    <row r="132" spans="4:8">
      <c r="D132" s="1"/>
      <c r="E132" s="1"/>
      <c r="F132" s="1"/>
      <c r="G132" s="1"/>
      <c r="H132" s="1"/>
    </row>
    <row r="133" spans="4:8">
      <c r="D133" s="1"/>
      <c r="E133" s="1"/>
      <c r="F133" s="1"/>
      <c r="G133" s="1"/>
      <c r="H133" s="1"/>
    </row>
    <row r="134" spans="4:8">
      <c r="D134" s="1"/>
      <c r="E134" s="1"/>
      <c r="F134" s="1"/>
      <c r="G134" s="1"/>
      <c r="H134" s="1"/>
    </row>
    <row r="135" spans="4:8">
      <c r="D135" s="1"/>
      <c r="E135" s="1"/>
      <c r="F135" s="1"/>
      <c r="G135" s="1"/>
      <c r="H135" s="1"/>
    </row>
    <row r="136" spans="4:8">
      <c r="D136" s="1"/>
      <c r="E136" s="1"/>
      <c r="F136" s="1"/>
      <c r="G136" s="1"/>
      <c r="H136" s="1"/>
    </row>
    <row r="137" spans="4:8">
      <c r="D137" s="1"/>
      <c r="E137" s="1"/>
      <c r="F137" s="1"/>
      <c r="G137" s="1"/>
      <c r="H137" s="1"/>
    </row>
    <row r="138" spans="4:8">
      <c r="D138" s="1"/>
      <c r="E138" s="1"/>
      <c r="F138" s="1"/>
      <c r="G138" s="1"/>
      <c r="H138" s="1"/>
    </row>
    <row r="139" spans="4:8">
      <c r="D139" s="1"/>
      <c r="E139" s="1"/>
      <c r="F139" s="1"/>
      <c r="G139" s="1"/>
      <c r="H139" s="1"/>
    </row>
    <row r="140" spans="4:8">
      <c r="D140" s="1"/>
      <c r="E140" s="1"/>
      <c r="F140" s="1"/>
      <c r="G140" s="1"/>
      <c r="H140" s="1"/>
    </row>
    <row r="141" spans="4:8">
      <c r="D141" s="1"/>
      <c r="E141" s="1"/>
      <c r="F141" s="1"/>
      <c r="G141" s="1"/>
      <c r="H141" s="1"/>
    </row>
  </sheetData>
  <sortState ref="A10:H25">
    <sortCondition ref="G10:G25"/>
    <sortCondition descending="1" ref="F10:F25"/>
    <sortCondition ref="E10:E25"/>
  </sortState>
  <mergeCells count="8">
    <mergeCell ref="A5:H5"/>
    <mergeCell ref="A8:H8"/>
    <mergeCell ref="A1:H1"/>
    <mergeCell ref="A2:H2"/>
    <mergeCell ref="A3:H3"/>
    <mergeCell ref="A4:H4"/>
    <mergeCell ref="A6:H6"/>
    <mergeCell ref="A7:H7"/>
  </mergeCells>
  <phoneticPr fontId="0" type="noConversion"/>
  <printOptions horizontalCentered="1" verticalCentered="1"/>
  <pageMargins left="0" right="0" top="0" bottom="0" header="0" footer="0"/>
  <pageSetup paperSize="9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A1:J49"/>
  <sheetViews>
    <sheetView zoomScale="70" zoomScaleNormal="70" workbookViewId="0">
      <selection sqref="A1:H1"/>
    </sheetView>
  </sheetViews>
  <sheetFormatPr baseColWidth="10" defaultRowHeight="19.5"/>
  <cols>
    <col min="1" max="1" width="33.42578125" style="7" customWidth="1"/>
    <col min="2" max="2" width="13.140625" style="7" bestFit="1" customWidth="1"/>
    <col min="3" max="3" width="11.140625" style="22" customWidth="1"/>
    <col min="4" max="6" width="4.85546875" style="7" bestFit="1" customWidth="1"/>
    <col min="7" max="7" width="10.28515625" style="7" bestFit="1" customWidth="1"/>
    <col min="8" max="8" width="4.85546875" style="25" bestFit="1" customWidth="1"/>
    <col min="9" max="9" width="13.140625" style="7" bestFit="1" customWidth="1"/>
    <col min="10" max="10" width="4.42578125" style="7" bestFit="1" customWidth="1"/>
    <col min="11" max="16384" width="11.42578125" style="7"/>
  </cols>
  <sheetData>
    <row r="1" spans="1:10">
      <c r="A1" s="96" t="str">
        <f>JUV!A1</f>
        <v>CARILO</v>
      </c>
      <c r="B1" s="96"/>
      <c r="C1" s="96"/>
      <c r="D1" s="96"/>
      <c r="E1" s="96"/>
      <c r="F1" s="96"/>
      <c r="G1" s="96"/>
      <c r="H1" s="96"/>
      <c r="I1" s="8"/>
      <c r="J1" s="32"/>
    </row>
    <row r="2" spans="1:10">
      <c r="A2" s="97" t="str">
        <f>JUV!A2</f>
        <v>GOLF</v>
      </c>
      <c r="B2" s="97"/>
      <c r="C2" s="97"/>
      <c r="D2" s="97"/>
      <c r="E2" s="97"/>
      <c r="F2" s="97"/>
      <c r="G2" s="97"/>
      <c r="H2" s="97"/>
      <c r="I2" s="8"/>
      <c r="J2" s="32"/>
    </row>
    <row r="3" spans="1:10">
      <c r="A3" s="96" t="s">
        <v>7</v>
      </c>
      <c r="B3" s="96"/>
      <c r="C3" s="96"/>
      <c r="D3" s="96"/>
      <c r="E3" s="96"/>
      <c r="F3" s="96"/>
      <c r="G3" s="96"/>
      <c r="H3" s="96"/>
      <c r="I3" s="8"/>
      <c r="J3" s="32"/>
    </row>
    <row r="4" spans="1:10">
      <c r="A4" s="98" t="s">
        <v>10</v>
      </c>
      <c r="B4" s="98"/>
      <c r="C4" s="98"/>
      <c r="D4" s="98"/>
      <c r="E4" s="98"/>
      <c r="F4" s="98"/>
      <c r="G4" s="98"/>
      <c r="H4" s="98"/>
      <c r="I4" s="8"/>
      <c r="J4" s="32"/>
    </row>
    <row r="5" spans="1:10">
      <c r="A5" s="96" t="str">
        <f>JUV!A5</f>
        <v>DOS VUELTAS DE 9 HOYOS MEDAL PLAY</v>
      </c>
      <c r="B5" s="96"/>
      <c r="C5" s="96"/>
      <c r="D5" s="96"/>
      <c r="E5" s="96"/>
      <c r="F5" s="96"/>
      <c r="G5" s="96"/>
      <c r="H5" s="96"/>
      <c r="I5" s="8"/>
      <c r="J5" s="32"/>
    </row>
    <row r="6" spans="1:10" ht="20.25" thickBot="1">
      <c r="A6" s="96" t="str">
        <f>JUV!A6</f>
        <v>DOMINGO 27 DE JUNIO DE 2021</v>
      </c>
      <c r="B6" s="96"/>
      <c r="C6" s="96"/>
      <c r="D6" s="96"/>
      <c r="E6" s="96"/>
      <c r="F6" s="96"/>
      <c r="G6" s="96"/>
      <c r="H6" s="96"/>
      <c r="I6" s="8"/>
      <c r="J6" s="32"/>
    </row>
    <row r="7" spans="1:10" ht="20.25" hidden="1" thickBot="1">
      <c r="A7" s="93" t="e">
        <f>JUV!#REF!</f>
        <v>#REF!</v>
      </c>
      <c r="B7" s="94"/>
      <c r="C7" s="94"/>
      <c r="D7" s="94"/>
      <c r="E7" s="94"/>
      <c r="F7" s="94"/>
      <c r="G7" s="94"/>
      <c r="H7" s="95"/>
      <c r="I7" s="8"/>
      <c r="J7" s="32"/>
    </row>
    <row r="8" spans="1:10" ht="20.25" hidden="1" thickBot="1">
      <c r="A8" s="4" t="s">
        <v>6</v>
      </c>
      <c r="B8" s="9" t="s">
        <v>8</v>
      </c>
      <c r="C8" s="20" t="s">
        <v>15</v>
      </c>
      <c r="D8" s="4" t="s">
        <v>1</v>
      </c>
      <c r="E8" s="4" t="s">
        <v>2</v>
      </c>
      <c r="F8" s="4" t="s">
        <v>3</v>
      </c>
      <c r="G8" s="4" t="s">
        <v>4</v>
      </c>
      <c r="H8" s="4" t="s">
        <v>5</v>
      </c>
      <c r="I8" s="8"/>
      <c r="J8" s="32"/>
    </row>
    <row r="9" spans="1:10" ht="20.100000000000001" hidden="1" customHeight="1" thickBot="1">
      <c r="A9" s="11" t="e">
        <f>JUV!#REF!</f>
        <v>#REF!</v>
      </c>
      <c r="B9" s="17" t="e">
        <f>JUV!#REF!</f>
        <v>#REF!</v>
      </c>
      <c r="C9" s="21" t="e">
        <f>JUV!#REF!</f>
        <v>#REF!</v>
      </c>
      <c r="D9" s="18" t="e">
        <f>JUV!#REF!</f>
        <v>#REF!</v>
      </c>
      <c r="E9" s="18" t="e">
        <f>JUV!#REF!</f>
        <v>#REF!</v>
      </c>
      <c r="F9" s="18" t="e">
        <f>JUV!#REF!</f>
        <v>#REF!</v>
      </c>
      <c r="G9" s="18" t="e">
        <f>JUV!#REF!</f>
        <v>#REF!</v>
      </c>
      <c r="H9" s="24" t="s">
        <v>9</v>
      </c>
      <c r="I9" s="9" t="s">
        <v>11</v>
      </c>
      <c r="J9" s="32"/>
    </row>
    <row r="10" spans="1:10" ht="20.100000000000001" hidden="1" customHeight="1" thickBot="1">
      <c r="A10" s="11" t="e">
        <f>JUV!#REF!</f>
        <v>#REF!</v>
      </c>
      <c r="B10" s="17" t="e">
        <f>JUV!#REF!</f>
        <v>#REF!</v>
      </c>
      <c r="C10" s="21" t="e">
        <f>JUV!#REF!</f>
        <v>#REF!</v>
      </c>
      <c r="D10" s="18" t="e">
        <f>JUV!#REF!</f>
        <v>#REF!</v>
      </c>
      <c r="E10" s="18" t="e">
        <f>JUV!#REF!</f>
        <v>#REF!</v>
      </c>
      <c r="F10" s="18" t="e">
        <f>JUV!#REF!</f>
        <v>#REF!</v>
      </c>
      <c r="G10" s="18" t="e">
        <f>JUV!#REF!</f>
        <v>#REF!</v>
      </c>
      <c r="H10" s="24" t="s">
        <v>9</v>
      </c>
      <c r="I10" s="9" t="s">
        <v>12</v>
      </c>
      <c r="J10" s="32"/>
    </row>
    <row r="11" spans="1:10" ht="20.100000000000001" hidden="1" customHeight="1" thickBot="1">
      <c r="A11" s="11"/>
      <c r="B11" s="17"/>
      <c r="C11" s="21"/>
      <c r="D11" s="18"/>
      <c r="E11" s="18"/>
      <c r="F11" s="18"/>
      <c r="G11" s="27">
        <f>SUM(E11:F11)</f>
        <v>0</v>
      </c>
      <c r="H11" s="24">
        <f>SUM(G11-D11)</f>
        <v>0</v>
      </c>
      <c r="I11" s="9" t="s">
        <v>13</v>
      </c>
      <c r="J11" s="32"/>
    </row>
    <row r="12" spans="1:10" ht="20.100000000000001" hidden="1" customHeight="1" thickBot="1">
      <c r="A12" s="11"/>
      <c r="B12" s="17"/>
      <c r="C12" s="21"/>
      <c r="D12" s="18"/>
      <c r="E12" s="18"/>
      <c r="F12" s="18"/>
      <c r="G12" s="27">
        <f>SUM(E12:F12)</f>
        <v>0</v>
      </c>
      <c r="H12" s="24">
        <f>SUM(G12-D12)</f>
        <v>0</v>
      </c>
      <c r="I12" s="9" t="s">
        <v>14</v>
      </c>
      <c r="J12" s="32"/>
    </row>
    <row r="13" spans="1:10" ht="20.25" thickBot="1">
      <c r="A13" s="93" t="str">
        <f>JUV!A8</f>
        <v>CABALLEROS JUVENILES (Clases 96- 97- 98- 99 - 00 - 01 y 02)</v>
      </c>
      <c r="B13" s="94"/>
      <c r="C13" s="94"/>
      <c r="D13" s="94"/>
      <c r="E13" s="94"/>
      <c r="F13" s="94"/>
      <c r="G13" s="94"/>
      <c r="H13" s="95"/>
      <c r="I13" s="1"/>
      <c r="J13" s="32"/>
    </row>
    <row r="14" spans="1:10" ht="20.25" thickBot="1">
      <c r="A14" s="4" t="s">
        <v>0</v>
      </c>
      <c r="B14" s="9" t="s">
        <v>8</v>
      </c>
      <c r="C14" s="20" t="s">
        <v>15</v>
      </c>
      <c r="D14" s="4" t="s">
        <v>1</v>
      </c>
      <c r="E14" s="4" t="s">
        <v>2</v>
      </c>
      <c r="F14" s="4" t="s">
        <v>3</v>
      </c>
      <c r="G14" s="4" t="s">
        <v>4</v>
      </c>
      <c r="H14" s="4" t="s">
        <v>5</v>
      </c>
      <c r="I14" s="8"/>
      <c r="J14" s="32"/>
    </row>
    <row r="15" spans="1:10" ht="20.100000000000001" customHeight="1" thickBot="1">
      <c r="A15" s="11" t="str">
        <f>JUV!A10</f>
        <v>RODRIGUEZ CONSOLI JOAQUIN</v>
      </c>
      <c r="B15" s="17" t="str">
        <f>JUV!B10</f>
        <v>MDPGC</v>
      </c>
      <c r="C15" s="21">
        <f>JUV!C10</f>
        <v>36181</v>
      </c>
      <c r="D15" s="18">
        <f>JUV!D10</f>
        <v>-3</v>
      </c>
      <c r="E15" s="18">
        <f>JUV!E10</f>
        <v>38</v>
      </c>
      <c r="F15" s="18">
        <f>JUV!F10</f>
        <v>38</v>
      </c>
      <c r="G15" s="18">
        <f>JUV!G10</f>
        <v>76</v>
      </c>
      <c r="H15" s="24" t="s">
        <v>9</v>
      </c>
      <c r="I15" s="9" t="s">
        <v>11</v>
      </c>
      <c r="J15" s="32"/>
    </row>
    <row r="16" spans="1:10" ht="20.100000000000001" customHeight="1" thickBot="1">
      <c r="A16" s="11" t="str">
        <f>JUV!A11</f>
        <v>ACUÑA TOBIAS</v>
      </c>
      <c r="B16" s="17" t="str">
        <f>JUV!B11</f>
        <v>EVTGC</v>
      </c>
      <c r="C16" s="21">
        <f>JUV!C11</f>
        <v>37164</v>
      </c>
      <c r="D16" s="18">
        <f>JUV!D11</f>
        <v>-5</v>
      </c>
      <c r="E16" s="18">
        <f>JUV!E11</f>
        <v>38</v>
      </c>
      <c r="F16" s="18">
        <f>JUV!F11</f>
        <v>39</v>
      </c>
      <c r="G16" s="18">
        <f>JUV!G11</f>
        <v>77</v>
      </c>
      <c r="H16" s="24" t="s">
        <v>9</v>
      </c>
      <c r="I16" s="9" t="s">
        <v>12</v>
      </c>
      <c r="J16" s="32"/>
    </row>
    <row r="17" spans="1:10" ht="20.100000000000001" customHeight="1" thickBot="1">
      <c r="A17" s="11" t="s">
        <v>81</v>
      </c>
      <c r="B17" s="17" t="s">
        <v>16</v>
      </c>
      <c r="C17" s="21">
        <v>36734</v>
      </c>
      <c r="D17" s="18">
        <v>21</v>
      </c>
      <c r="E17" s="18">
        <v>46</v>
      </c>
      <c r="F17" s="18">
        <v>42</v>
      </c>
      <c r="G17" s="18">
        <f>SUM(E17:F17)</f>
        <v>88</v>
      </c>
      <c r="H17" s="24">
        <f>SUM(G17-D17)</f>
        <v>67</v>
      </c>
      <c r="I17" s="9" t="s">
        <v>13</v>
      </c>
      <c r="J17" s="32"/>
    </row>
    <row r="18" spans="1:10" ht="20.100000000000001" customHeight="1" thickBot="1">
      <c r="A18" s="11" t="s">
        <v>118</v>
      </c>
      <c r="B18" s="17" t="s">
        <v>83</v>
      </c>
      <c r="C18" s="21">
        <v>37346</v>
      </c>
      <c r="D18" s="18">
        <v>22</v>
      </c>
      <c r="E18" s="18">
        <v>48</v>
      </c>
      <c r="F18" s="18">
        <v>47</v>
      </c>
      <c r="G18" s="18">
        <f>SUM(E18:F18)</f>
        <v>95</v>
      </c>
      <c r="H18" s="24">
        <f>SUM(G18-D18)</f>
        <v>73</v>
      </c>
      <c r="I18" s="9" t="s">
        <v>14</v>
      </c>
      <c r="J18" s="32"/>
    </row>
    <row r="19" spans="1:10" ht="20.25" thickBot="1">
      <c r="A19" s="93" t="str">
        <f>JUV!A22</f>
        <v>DAMAS JUVENILES Y MENORES</v>
      </c>
      <c r="B19" s="94"/>
      <c r="C19" s="94"/>
      <c r="D19" s="94"/>
      <c r="E19" s="94"/>
      <c r="F19" s="94"/>
      <c r="G19" s="94"/>
      <c r="H19" s="95"/>
      <c r="I19" s="1"/>
      <c r="J19" s="32"/>
    </row>
    <row r="20" spans="1:10" ht="20.25" thickBot="1">
      <c r="A20" s="4" t="s">
        <v>6</v>
      </c>
      <c r="B20" s="9" t="s">
        <v>8</v>
      </c>
      <c r="C20" s="20" t="s">
        <v>15</v>
      </c>
      <c r="D20" s="4" t="s">
        <v>1</v>
      </c>
      <c r="E20" s="4" t="s">
        <v>2</v>
      </c>
      <c r="F20" s="4" t="s">
        <v>3</v>
      </c>
      <c r="G20" s="4" t="s">
        <v>4</v>
      </c>
      <c r="H20" s="4" t="s">
        <v>5</v>
      </c>
      <c r="I20" s="8"/>
      <c r="J20" s="32"/>
    </row>
    <row r="21" spans="1:10" ht="20.100000000000001" customHeight="1" thickBot="1">
      <c r="A21" s="11" t="str">
        <f>JUV!A24</f>
        <v>OLIVERI CATERINA</v>
      </c>
      <c r="B21" s="17" t="str">
        <f>JUV!B24</f>
        <v>SPGC</v>
      </c>
      <c r="C21" s="21">
        <f>JUV!C24</f>
        <v>37495</v>
      </c>
      <c r="D21" s="18">
        <f>JUV!D24</f>
        <v>3</v>
      </c>
      <c r="E21" s="18">
        <f>JUV!E24</f>
        <v>41</v>
      </c>
      <c r="F21" s="18">
        <f>JUV!F24</f>
        <v>40</v>
      </c>
      <c r="G21" s="18">
        <f>JUV!G24</f>
        <v>81</v>
      </c>
      <c r="H21" s="24" t="s">
        <v>9</v>
      </c>
      <c r="I21" s="9" t="s">
        <v>11</v>
      </c>
      <c r="J21" s="32"/>
    </row>
    <row r="22" spans="1:10" ht="20.100000000000001" customHeight="1" thickBot="1">
      <c r="A22" s="11" t="str">
        <f>JUV!A25</f>
        <v>ERRECART GIMENA</v>
      </c>
      <c r="B22" s="17" t="str">
        <f>JUV!B25</f>
        <v>CMDP</v>
      </c>
      <c r="C22" s="21">
        <f>JUV!C25</f>
        <v>38257</v>
      </c>
      <c r="D22" s="18">
        <f>JUV!D25</f>
        <v>4</v>
      </c>
      <c r="E22" s="18">
        <f>JUV!E25</f>
        <v>38</v>
      </c>
      <c r="F22" s="18">
        <f>JUV!F25</f>
        <v>48</v>
      </c>
      <c r="G22" s="18">
        <f>JUV!G25</f>
        <v>86</v>
      </c>
      <c r="H22" s="24" t="s">
        <v>9</v>
      </c>
      <c r="I22" s="9" t="s">
        <v>12</v>
      </c>
      <c r="J22" s="32"/>
    </row>
    <row r="23" spans="1:10" ht="20.100000000000001" customHeight="1" thickBot="1">
      <c r="A23" s="11" t="s">
        <v>41</v>
      </c>
      <c r="B23" s="17" t="s">
        <v>20</v>
      </c>
      <c r="C23" s="21">
        <v>38411</v>
      </c>
      <c r="D23" s="18">
        <v>10</v>
      </c>
      <c r="E23" s="18">
        <v>43</v>
      </c>
      <c r="F23" s="18">
        <v>46</v>
      </c>
      <c r="G23" s="18">
        <f>SUM(E23:F23)</f>
        <v>89</v>
      </c>
      <c r="H23" s="24">
        <f>SUM(G23-D23)</f>
        <v>79</v>
      </c>
      <c r="I23" s="9" t="s">
        <v>13</v>
      </c>
      <c r="J23" s="32"/>
    </row>
    <row r="24" spans="1:10" ht="20.100000000000001" hidden="1" customHeight="1" thickBot="1">
      <c r="A24" s="11"/>
      <c r="B24" s="17"/>
      <c r="C24" s="21"/>
      <c r="D24" s="18"/>
      <c r="E24" s="18"/>
      <c r="F24" s="18"/>
      <c r="G24" s="18">
        <f>SUM(E24:F24)</f>
        <v>0</v>
      </c>
      <c r="H24" s="24">
        <f>SUM(G24-D24)</f>
        <v>0</v>
      </c>
      <c r="I24" s="9" t="s">
        <v>14</v>
      </c>
      <c r="J24" s="32"/>
    </row>
    <row r="25" spans="1:10" ht="20.25" thickBot="1">
      <c r="A25" s="93" t="str">
        <f>'M 18'!A8</f>
        <v>CABALLEROS MENORES (Clases 03 - 04 y 05)</v>
      </c>
      <c r="B25" s="94"/>
      <c r="C25" s="94"/>
      <c r="D25" s="94"/>
      <c r="E25" s="94"/>
      <c r="F25" s="94"/>
      <c r="G25" s="94"/>
      <c r="H25" s="95"/>
      <c r="I25" s="1"/>
      <c r="J25" s="32"/>
    </row>
    <row r="26" spans="1:10" ht="20.25" thickBot="1">
      <c r="A26" s="4" t="s">
        <v>0</v>
      </c>
      <c r="B26" s="9" t="s">
        <v>8</v>
      </c>
      <c r="C26" s="20" t="s">
        <v>15</v>
      </c>
      <c r="D26" s="4" t="s">
        <v>1</v>
      </c>
      <c r="E26" s="4" t="s">
        <v>2</v>
      </c>
      <c r="F26" s="4" t="s">
        <v>3</v>
      </c>
      <c r="G26" s="4" t="s">
        <v>4</v>
      </c>
      <c r="H26" s="4" t="s">
        <v>5</v>
      </c>
      <c r="I26" s="8"/>
      <c r="J26" s="32"/>
    </row>
    <row r="27" spans="1:10" ht="20.100000000000001" customHeight="1" thickBot="1">
      <c r="A27" s="11" t="str">
        <f>'M 18'!A10</f>
        <v>ELICHIRIBEHETY RICARDO JUAN</v>
      </c>
      <c r="B27" s="17" t="str">
        <f>'M 18'!B10</f>
        <v>MDPGC</v>
      </c>
      <c r="C27" s="21">
        <f>'M 18'!C10</f>
        <v>38147</v>
      </c>
      <c r="D27" s="18">
        <f>'M 18'!D10</f>
        <v>0</v>
      </c>
      <c r="E27" s="18">
        <f>'M 18'!E10</f>
        <v>37</v>
      </c>
      <c r="F27" s="18">
        <f>'M 18'!F10</f>
        <v>38</v>
      </c>
      <c r="G27" s="18">
        <f>'M 18'!G10</f>
        <v>75</v>
      </c>
      <c r="H27" s="24" t="s">
        <v>9</v>
      </c>
      <c r="I27" s="9" t="s">
        <v>11</v>
      </c>
      <c r="J27" s="32"/>
    </row>
    <row r="28" spans="1:10" ht="20.100000000000001" customHeight="1" thickBot="1">
      <c r="A28" s="11" t="str">
        <f>'M 18'!A11</f>
        <v>PEREZ SANTANDREA FERMIN</v>
      </c>
      <c r="B28" s="17" t="str">
        <f>'M 18'!B11</f>
        <v>TGC</v>
      </c>
      <c r="C28" s="21">
        <f>'M 18'!C11</f>
        <v>38715</v>
      </c>
      <c r="D28" s="18">
        <f>'M 18'!D11</f>
        <v>5</v>
      </c>
      <c r="E28" s="18">
        <f>'M 18'!E11</f>
        <v>38</v>
      </c>
      <c r="F28" s="18">
        <f>'M 18'!F11</f>
        <v>39</v>
      </c>
      <c r="G28" s="18">
        <f>'M 18'!G11</f>
        <v>77</v>
      </c>
      <c r="H28" s="24" t="s">
        <v>9</v>
      </c>
      <c r="I28" s="9" t="s">
        <v>12</v>
      </c>
      <c r="J28" s="32"/>
    </row>
    <row r="29" spans="1:10" ht="20.100000000000001" customHeight="1" thickBot="1">
      <c r="A29" s="11" t="s">
        <v>67</v>
      </c>
      <c r="B29" s="17" t="s">
        <v>19</v>
      </c>
      <c r="C29" s="21">
        <v>38647</v>
      </c>
      <c r="D29" s="18">
        <v>22</v>
      </c>
      <c r="E29" s="18">
        <v>47</v>
      </c>
      <c r="F29" s="18">
        <v>46</v>
      </c>
      <c r="G29" s="18">
        <f>SUM(E29:F29)</f>
        <v>93</v>
      </c>
      <c r="H29" s="24">
        <f>SUM(G29-D29)</f>
        <v>71</v>
      </c>
      <c r="I29" s="9" t="s">
        <v>13</v>
      </c>
      <c r="J29" s="32"/>
    </row>
    <row r="30" spans="1:10" ht="20.100000000000001" customHeight="1" thickBot="1">
      <c r="A30" s="11" t="s">
        <v>84</v>
      </c>
      <c r="B30" s="17" t="s">
        <v>19</v>
      </c>
      <c r="C30" s="21">
        <v>38079</v>
      </c>
      <c r="D30" s="18">
        <v>28</v>
      </c>
      <c r="E30" s="18">
        <v>50</v>
      </c>
      <c r="F30" s="18">
        <v>49</v>
      </c>
      <c r="G30" s="18">
        <f>SUM(E30:F30)</f>
        <v>99</v>
      </c>
      <c r="H30" s="24">
        <f>SUM(G30-D30)</f>
        <v>71</v>
      </c>
      <c r="I30" s="9" t="s">
        <v>14</v>
      </c>
      <c r="J30" s="32"/>
    </row>
    <row r="31" spans="1:10" ht="20.25" thickBot="1">
      <c r="A31" s="93" t="str">
        <f>'M 15'!A7:H7</f>
        <v>CABALLEROS MENORES DE 15 AÑOS (Clases 06 y Posteriores)</v>
      </c>
      <c r="B31" s="94"/>
      <c r="C31" s="94"/>
      <c r="D31" s="94"/>
      <c r="E31" s="94"/>
      <c r="F31" s="94"/>
      <c r="G31" s="94"/>
      <c r="H31" s="95"/>
      <c r="I31" s="1"/>
      <c r="J31" s="32"/>
    </row>
    <row r="32" spans="1:10" ht="20.25" thickBot="1">
      <c r="A32" s="4" t="s">
        <v>0</v>
      </c>
      <c r="B32" s="9" t="s">
        <v>8</v>
      </c>
      <c r="C32" s="20" t="s">
        <v>15</v>
      </c>
      <c r="D32" s="4" t="s">
        <v>1</v>
      </c>
      <c r="E32" s="4" t="s">
        <v>2</v>
      </c>
      <c r="F32" s="4" t="s">
        <v>3</v>
      </c>
      <c r="G32" s="4" t="s">
        <v>4</v>
      </c>
      <c r="H32" s="4" t="s">
        <v>5</v>
      </c>
      <c r="I32" s="34"/>
      <c r="J32" s="32"/>
    </row>
    <row r="33" spans="1:10" ht="20.100000000000001" customHeight="1" thickBot="1">
      <c r="A33" s="11" t="str">
        <f>'M 15'!A9</f>
        <v>BERCHOT TOMAS</v>
      </c>
      <c r="B33" s="17" t="str">
        <f>'M 15'!B9</f>
        <v>MDPGC</v>
      </c>
      <c r="C33" s="21">
        <f>'M 15'!C9</f>
        <v>38884</v>
      </c>
      <c r="D33" s="18">
        <f>'M 15'!D9</f>
        <v>0</v>
      </c>
      <c r="E33" s="18">
        <f>'M 15'!E9</f>
        <v>38</v>
      </c>
      <c r="F33" s="18">
        <f>'M 15'!F9</f>
        <v>38</v>
      </c>
      <c r="G33" s="18">
        <f>'M 15'!G9</f>
        <v>76</v>
      </c>
      <c r="H33" s="24" t="s">
        <v>9</v>
      </c>
      <c r="I33" s="9" t="s">
        <v>11</v>
      </c>
      <c r="J33" s="32"/>
    </row>
    <row r="34" spans="1:10" ht="20.100000000000001" customHeight="1" thickBot="1">
      <c r="A34" s="11" t="str">
        <f>'M 15'!A10</f>
        <v>GOTI JULIO</v>
      </c>
      <c r="B34" s="17" t="str">
        <f>'M 15'!B10</f>
        <v>TGC</v>
      </c>
      <c r="C34" s="21">
        <f>'M 15'!C10</f>
        <v>38874</v>
      </c>
      <c r="D34" s="18">
        <f>'M 15'!D10</f>
        <v>0</v>
      </c>
      <c r="E34" s="18">
        <f>'M 15'!E10</f>
        <v>38</v>
      </c>
      <c r="F34" s="18">
        <f>'M 15'!F10</f>
        <v>39</v>
      </c>
      <c r="G34" s="18">
        <f>'M 15'!G10</f>
        <v>77</v>
      </c>
      <c r="H34" s="24" t="s">
        <v>9</v>
      </c>
      <c r="I34" s="9" t="s">
        <v>12</v>
      </c>
      <c r="J34" s="32"/>
    </row>
    <row r="35" spans="1:10" ht="20.100000000000001" customHeight="1" thickBot="1">
      <c r="A35" s="11" t="s">
        <v>94</v>
      </c>
      <c r="B35" s="17" t="s">
        <v>79</v>
      </c>
      <c r="C35" s="21">
        <v>39027</v>
      </c>
      <c r="D35" s="18">
        <v>51</v>
      </c>
      <c r="E35" s="18">
        <v>56</v>
      </c>
      <c r="F35" s="18">
        <v>53</v>
      </c>
      <c r="G35" s="18">
        <f>SUM(E35:F35)</f>
        <v>109</v>
      </c>
      <c r="H35" s="24">
        <f>SUM(G35-D35)</f>
        <v>58</v>
      </c>
      <c r="I35" s="9" t="s">
        <v>13</v>
      </c>
      <c r="J35" s="32"/>
    </row>
    <row r="36" spans="1:10" ht="20.100000000000001" customHeight="1" thickBot="1">
      <c r="A36" s="11" t="s">
        <v>64</v>
      </c>
      <c r="B36" s="17" t="s">
        <v>21</v>
      </c>
      <c r="C36" s="21">
        <v>38937</v>
      </c>
      <c r="D36" s="18">
        <v>31</v>
      </c>
      <c r="E36" s="18">
        <v>50</v>
      </c>
      <c r="F36" s="18">
        <v>48</v>
      </c>
      <c r="G36" s="18">
        <f>SUM(E36:F36)</f>
        <v>98</v>
      </c>
      <c r="H36" s="24">
        <f>SUM(G36-D36)</f>
        <v>67</v>
      </c>
      <c r="I36" s="9" t="s">
        <v>14</v>
      </c>
      <c r="J36" s="32"/>
    </row>
    <row r="37" spans="1:10" ht="20.25" thickBot="1">
      <c r="A37" s="93" t="str">
        <f>'M 15'!A26:H26</f>
        <v>DAMAS MENORES DE 15 AÑOS (Clases 06 y Posteriores)</v>
      </c>
      <c r="B37" s="94"/>
      <c r="C37" s="94"/>
      <c r="D37" s="94"/>
      <c r="E37" s="94"/>
      <c r="F37" s="94"/>
      <c r="G37" s="94"/>
      <c r="H37" s="95"/>
      <c r="I37" s="10"/>
      <c r="J37" s="32"/>
    </row>
    <row r="38" spans="1:10" ht="20.25" thickBot="1">
      <c r="A38" s="4" t="s">
        <v>6</v>
      </c>
      <c r="B38" s="9" t="s">
        <v>8</v>
      </c>
      <c r="C38" s="20" t="s">
        <v>15</v>
      </c>
      <c r="D38" s="4" t="s">
        <v>1</v>
      </c>
      <c r="E38" s="4" t="s">
        <v>2</v>
      </c>
      <c r="F38" s="4" t="s">
        <v>3</v>
      </c>
      <c r="G38" s="4" t="s">
        <v>4</v>
      </c>
      <c r="H38" s="4" t="s">
        <v>5</v>
      </c>
      <c r="I38" s="8"/>
      <c r="J38" s="32"/>
    </row>
    <row r="39" spans="1:10" ht="20.100000000000001" customHeight="1" thickBot="1">
      <c r="A39" s="11" t="str">
        <f>'M 15'!A28</f>
        <v>MARTIN IARA</v>
      </c>
      <c r="B39" s="17" t="str">
        <f>'M 15'!B28</f>
        <v>CMDP</v>
      </c>
      <c r="C39" s="21">
        <f>'M 15'!C28</f>
        <v>38873</v>
      </c>
      <c r="D39" s="18">
        <f>'M 15'!D28</f>
        <v>1</v>
      </c>
      <c r="E39" s="18">
        <f>'M 15'!E28</f>
        <v>42</v>
      </c>
      <c r="F39" s="18">
        <f>'M 15'!F28</f>
        <v>38</v>
      </c>
      <c r="G39" s="18">
        <f>'M 15'!G28</f>
        <v>80</v>
      </c>
      <c r="H39" s="24">
        <f>'M 15'!H28</f>
        <v>79</v>
      </c>
      <c r="I39" s="9" t="s">
        <v>11</v>
      </c>
      <c r="J39" s="32"/>
    </row>
    <row r="40" spans="1:10" ht="20.100000000000001" customHeight="1" thickBot="1">
      <c r="A40" s="11" t="str">
        <f>'M 15'!A29</f>
        <v>OLIVERI ANGELINA</v>
      </c>
      <c r="B40" s="17" t="str">
        <f>'M 15'!B29</f>
        <v>SPGC</v>
      </c>
      <c r="C40" s="21">
        <f>'M 15'!C29</f>
        <v>38821</v>
      </c>
      <c r="D40" s="18">
        <f>'M 15'!D29</f>
        <v>12</v>
      </c>
      <c r="E40" s="18">
        <f>'M 15'!E29</f>
        <v>40</v>
      </c>
      <c r="F40" s="18">
        <f>'M 15'!F29</f>
        <v>42</v>
      </c>
      <c r="G40" s="18">
        <f>'M 15'!G29</f>
        <v>82</v>
      </c>
      <c r="H40" s="24">
        <f>'M 15'!H29</f>
        <v>70</v>
      </c>
      <c r="I40" s="9" t="s">
        <v>12</v>
      </c>
      <c r="J40" s="32"/>
    </row>
    <row r="41" spans="1:10" ht="20.100000000000001" customHeight="1" thickBot="1">
      <c r="A41" s="11" t="s">
        <v>91</v>
      </c>
      <c r="B41" s="17" t="s">
        <v>21</v>
      </c>
      <c r="C41" s="21">
        <v>38887</v>
      </c>
      <c r="D41" s="18">
        <v>16</v>
      </c>
      <c r="E41" s="18">
        <v>40</v>
      </c>
      <c r="F41" s="18">
        <v>43</v>
      </c>
      <c r="G41" s="18">
        <f>SUM(E41:F41)</f>
        <v>83</v>
      </c>
      <c r="H41" s="24">
        <f>SUM(G41-D41)</f>
        <v>67</v>
      </c>
      <c r="I41" s="9" t="s">
        <v>13</v>
      </c>
      <c r="J41" s="32"/>
    </row>
    <row r="42" spans="1:10" ht="20.100000000000001" hidden="1" customHeight="1" thickBot="1">
      <c r="A42" s="11"/>
      <c r="B42" s="17"/>
      <c r="C42" s="21"/>
      <c r="D42" s="18"/>
      <c r="E42" s="18"/>
      <c r="F42" s="18"/>
      <c r="G42" s="18">
        <f>SUM(E42:F42)</f>
        <v>0</v>
      </c>
      <c r="H42" s="24">
        <f>SUM(G42-D42)</f>
        <v>0</v>
      </c>
      <c r="I42" s="9" t="s">
        <v>14</v>
      </c>
      <c r="J42" s="32"/>
    </row>
    <row r="43" spans="1:10" ht="20.25" thickBot="1">
      <c r="A43" s="93" t="str">
        <f>'M 13'!A8:H8</f>
        <v>CABALLEROS MENORES DE 13 AÑOS (Clases 08 y post.)</v>
      </c>
      <c r="B43" s="94"/>
      <c r="C43" s="94"/>
      <c r="D43" s="94"/>
      <c r="E43" s="94"/>
      <c r="F43" s="94"/>
      <c r="G43" s="94"/>
      <c r="H43" s="95"/>
      <c r="I43" s="8"/>
      <c r="J43" s="32"/>
    </row>
    <row r="44" spans="1:10" ht="20.25" thickBot="1">
      <c r="A44" s="4" t="s">
        <v>0</v>
      </c>
      <c r="B44" s="9" t="s">
        <v>8</v>
      </c>
      <c r="C44" s="20" t="s">
        <v>15</v>
      </c>
      <c r="D44" s="4" t="s">
        <v>1</v>
      </c>
      <c r="E44" s="4" t="s">
        <v>2</v>
      </c>
      <c r="F44" s="4" t="s">
        <v>3</v>
      </c>
      <c r="G44" s="4" t="s">
        <v>4</v>
      </c>
      <c r="H44" s="4" t="s">
        <v>5</v>
      </c>
      <c r="I44" s="8"/>
      <c r="J44" s="32"/>
    </row>
    <row r="45" spans="1:10" ht="20.100000000000001" customHeight="1" thickBot="1">
      <c r="A45" s="11" t="str">
        <f>'M 13'!A10</f>
        <v>DURINGER BENJAMIN</v>
      </c>
      <c r="B45" s="17" t="str">
        <f>'M 13'!B10</f>
        <v>EVTGC</v>
      </c>
      <c r="C45" s="21">
        <f>'M 13'!C10</f>
        <v>39791</v>
      </c>
      <c r="D45" s="18">
        <f>'M 13'!D10</f>
        <v>15</v>
      </c>
      <c r="E45" s="18">
        <f>'M 13'!E10</f>
        <v>42</v>
      </c>
      <c r="F45" s="18">
        <f>'M 13'!F10</f>
        <v>44</v>
      </c>
      <c r="G45" s="18">
        <f>'M 13'!G10</f>
        <v>86</v>
      </c>
      <c r="H45" s="24" t="s">
        <v>9</v>
      </c>
      <c r="I45" s="9" t="s">
        <v>11</v>
      </c>
      <c r="J45" s="32"/>
    </row>
    <row r="46" spans="1:10" ht="20.100000000000001" customHeight="1" thickBot="1">
      <c r="A46" s="11" t="str">
        <f>'M 13'!A11</f>
        <v>GUERENDIAIN FERMIN</v>
      </c>
      <c r="B46" s="17" t="str">
        <f>'M 13'!B11</f>
        <v>TGC</v>
      </c>
      <c r="C46" s="21">
        <f>'M 13'!C11</f>
        <v>40163</v>
      </c>
      <c r="D46" s="18">
        <f>'M 13'!D11</f>
        <v>10</v>
      </c>
      <c r="E46" s="18">
        <f>'M 13'!E11</f>
        <v>43</v>
      </c>
      <c r="F46" s="18">
        <f>'M 13'!F11</f>
        <v>44</v>
      </c>
      <c r="G46" s="18">
        <f>'M 13'!G11</f>
        <v>87</v>
      </c>
      <c r="H46" s="24" t="s">
        <v>9</v>
      </c>
      <c r="I46" s="9" t="s">
        <v>12</v>
      </c>
      <c r="J46" s="32"/>
    </row>
    <row r="47" spans="1:10" ht="20.100000000000001" customHeight="1" thickBot="1">
      <c r="A47" s="11" t="s">
        <v>90</v>
      </c>
      <c r="B47" s="17" t="s">
        <v>18</v>
      </c>
      <c r="C47" s="21">
        <v>39577</v>
      </c>
      <c r="D47" s="18">
        <v>36</v>
      </c>
      <c r="E47" s="18">
        <v>50</v>
      </c>
      <c r="F47" s="18">
        <v>56</v>
      </c>
      <c r="G47" s="18">
        <f>SUM(E47:F47)</f>
        <v>106</v>
      </c>
      <c r="H47" s="24">
        <f>SUM(G47-D47)</f>
        <v>70</v>
      </c>
      <c r="I47" s="9" t="s">
        <v>13</v>
      </c>
      <c r="J47" s="32"/>
    </row>
    <row r="48" spans="1:10" ht="20.100000000000001" customHeight="1" thickBot="1">
      <c r="A48" s="11" t="s">
        <v>58</v>
      </c>
      <c r="B48" s="17" t="s">
        <v>21</v>
      </c>
      <c r="C48" s="21">
        <v>39914</v>
      </c>
      <c r="D48" s="18">
        <v>16</v>
      </c>
      <c r="E48" s="18">
        <v>45</v>
      </c>
      <c r="F48" s="18">
        <v>44</v>
      </c>
      <c r="G48" s="18">
        <f>SUM(E48:F48)</f>
        <v>89</v>
      </c>
      <c r="H48" s="24">
        <f>SUM(G48-D48)</f>
        <v>73</v>
      </c>
      <c r="I48" s="9" t="s">
        <v>14</v>
      </c>
      <c r="J48" s="32"/>
    </row>
    <row r="49" spans="10:10">
      <c r="J49" s="32"/>
    </row>
  </sheetData>
  <mergeCells count="13">
    <mergeCell ref="A5:H5"/>
    <mergeCell ref="A6:H6"/>
    <mergeCell ref="A1:H1"/>
    <mergeCell ref="A2:H2"/>
    <mergeCell ref="A3:H3"/>
    <mergeCell ref="A4:H4"/>
    <mergeCell ref="A31:H31"/>
    <mergeCell ref="A37:H37"/>
    <mergeCell ref="A43:H43"/>
    <mergeCell ref="A7:H7"/>
    <mergeCell ref="A13:H13"/>
    <mergeCell ref="A19:H19"/>
    <mergeCell ref="A25:H25"/>
  </mergeCells>
  <phoneticPr fontId="0" type="noConversion"/>
  <printOptions horizontalCentered="1" verticalCentered="1"/>
  <pageMargins left="0" right="0" top="0" bottom="0" header="0" footer="0"/>
  <pageSetup paperSize="9" orientation="portrait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Q53"/>
  <sheetViews>
    <sheetView zoomScaleNormal="100" workbookViewId="0">
      <selection sqref="A1:H1"/>
    </sheetView>
  </sheetViews>
  <sheetFormatPr baseColWidth="10" defaultRowHeight="18"/>
  <cols>
    <col min="1" max="1" width="5.7109375" style="33" bestFit="1" customWidth="1"/>
    <col min="2" max="2" width="2" style="26" customWidth="1"/>
    <col min="3" max="3" width="23.7109375" style="37" customWidth="1"/>
    <col min="4" max="4" width="5.5703125" style="45" bestFit="1" customWidth="1"/>
    <col min="5" max="5" width="23.7109375" style="37" customWidth="1"/>
    <col min="6" max="6" width="5.5703125" style="45" bestFit="1" customWidth="1"/>
    <col min="7" max="7" width="23.7109375" style="37" customWidth="1"/>
    <col min="8" max="8" width="5.7109375" style="45" bestFit="1" customWidth="1"/>
    <col min="9" max="9" width="2.140625" style="26" bestFit="1" customWidth="1"/>
    <col min="10" max="10" width="3" bestFit="1" customWidth="1"/>
    <col min="11" max="13" width="11.42578125" style="26"/>
    <col min="14" max="14" width="5.5703125" style="26" bestFit="1" customWidth="1"/>
    <col min="15" max="15" width="11.42578125" style="26"/>
    <col min="16" max="16" width="5.5703125" style="26" bestFit="1" customWidth="1"/>
    <col min="17" max="17" width="11.42578125" style="26"/>
    <col min="18" max="18" width="5.5703125" style="26" bestFit="1" customWidth="1"/>
    <col min="19" max="16384" width="11.42578125" style="26"/>
  </cols>
  <sheetData>
    <row r="1" spans="1:13" s="38" customFormat="1" ht="30.75">
      <c r="A1" s="105" t="s">
        <v>96</v>
      </c>
      <c r="B1" s="105"/>
      <c r="C1" s="105"/>
      <c r="D1" s="105"/>
      <c r="E1" s="105"/>
      <c r="F1" s="105"/>
      <c r="G1" s="105"/>
      <c r="H1" s="105"/>
    </row>
    <row r="2" spans="1:13" s="1" customFormat="1" ht="20.25" thickBot="1">
      <c r="A2" s="106" t="s">
        <v>97</v>
      </c>
      <c r="B2" s="106"/>
      <c r="C2" s="106"/>
      <c r="D2" s="106"/>
      <c r="E2" s="106"/>
      <c r="F2" s="106"/>
      <c r="G2" s="106"/>
      <c r="H2" s="106"/>
    </row>
    <row r="3" spans="1:13" s="39" customFormat="1" ht="16.5" thickBot="1">
      <c r="A3" s="107" t="s">
        <v>7</v>
      </c>
      <c r="B3" s="108"/>
      <c r="C3" s="108"/>
      <c r="D3" s="108"/>
      <c r="E3" s="108"/>
      <c r="F3" s="108"/>
      <c r="G3" s="108"/>
      <c r="H3" s="109"/>
    </row>
    <row r="4" spans="1:13" s="39" customFormat="1" ht="18.75" thickBot="1">
      <c r="A4" s="113" t="s">
        <v>98</v>
      </c>
      <c r="B4" s="113"/>
      <c r="C4" s="113"/>
      <c r="D4" s="113"/>
      <c r="E4" s="113"/>
      <c r="F4" s="113"/>
      <c r="G4" s="113"/>
      <c r="H4" s="113"/>
    </row>
    <row r="5" spans="1:13" s="40" customFormat="1" ht="13.5" thickBot="1">
      <c r="A5" s="110" t="s">
        <v>99</v>
      </c>
      <c r="B5" s="111"/>
      <c r="C5" s="111"/>
      <c r="D5" s="111"/>
      <c r="E5" s="111"/>
      <c r="F5" s="111"/>
      <c r="G5" s="111"/>
      <c r="H5" s="112"/>
    </row>
    <row r="6" spans="1:13" ht="18.75" thickBot="1">
      <c r="A6" s="114" t="s">
        <v>100</v>
      </c>
      <c r="B6" s="115"/>
      <c r="C6" s="115"/>
      <c r="D6" s="115"/>
      <c r="E6" s="115"/>
      <c r="F6" s="115"/>
      <c r="G6" s="115"/>
      <c r="H6" s="116"/>
      <c r="J6" s="26"/>
    </row>
    <row r="7" spans="1:13" s="40" customFormat="1" ht="13.5" thickBot="1">
      <c r="A7" s="99" t="s">
        <v>49</v>
      </c>
      <c r="B7" s="100"/>
      <c r="C7" s="100"/>
      <c r="D7" s="100"/>
      <c r="E7" s="100"/>
      <c r="F7" s="100"/>
      <c r="G7" s="100"/>
      <c r="H7" s="101"/>
    </row>
    <row r="8" spans="1:13" s="42" customFormat="1" ht="13.5" thickBot="1">
      <c r="A8" s="102" t="s">
        <v>101</v>
      </c>
      <c r="B8" s="103"/>
      <c r="C8" s="103"/>
      <c r="D8" s="103"/>
      <c r="E8" s="103"/>
      <c r="F8" s="103"/>
      <c r="G8" s="103"/>
      <c r="H8" s="104"/>
      <c r="I8" s="41"/>
      <c r="J8" s="47"/>
      <c r="K8" s="47"/>
      <c r="M8" s="47"/>
    </row>
    <row r="9" spans="1:13" s="42" customFormat="1" ht="12.75">
      <c r="A9" s="70">
        <v>0.39999999999999997</v>
      </c>
      <c r="B9" s="60"/>
      <c r="C9" s="56" t="s">
        <v>90</v>
      </c>
      <c r="D9" s="57">
        <v>38.6</v>
      </c>
      <c r="E9" s="56" t="s">
        <v>102</v>
      </c>
      <c r="F9" s="57">
        <v>36.9</v>
      </c>
      <c r="G9" s="56"/>
      <c r="H9" s="58"/>
      <c r="I9" s="41">
        <f t="shared" ref="I9:I41" si="0">COUNTA(C9,E9,G9)</f>
        <v>2</v>
      </c>
      <c r="K9" s="47"/>
    </row>
    <row r="10" spans="1:13" s="42" customFormat="1" ht="12.75">
      <c r="A10" s="70">
        <v>0.40625</v>
      </c>
      <c r="B10" s="60"/>
      <c r="C10" s="56" t="s">
        <v>89</v>
      </c>
      <c r="D10" s="57">
        <v>26.8</v>
      </c>
      <c r="E10" s="62" t="s">
        <v>103</v>
      </c>
      <c r="F10" s="57">
        <v>26.7</v>
      </c>
      <c r="G10" s="56"/>
      <c r="H10" s="58"/>
      <c r="I10" s="41">
        <v>1</v>
      </c>
      <c r="K10" s="47"/>
    </row>
    <row r="11" spans="1:13" s="42" customFormat="1" ht="12.75">
      <c r="A11" s="70">
        <v>0.41249999999999998</v>
      </c>
      <c r="B11" s="60"/>
      <c r="C11" s="56" t="s">
        <v>28</v>
      </c>
      <c r="D11" s="57">
        <v>23.3</v>
      </c>
      <c r="E11" s="56" t="s">
        <v>104</v>
      </c>
      <c r="F11" s="57">
        <v>22</v>
      </c>
      <c r="G11" s="56" t="s">
        <v>58</v>
      </c>
      <c r="H11" s="58">
        <v>20.8</v>
      </c>
      <c r="I11" s="41">
        <f t="shared" si="0"/>
        <v>3</v>
      </c>
      <c r="K11" s="47"/>
    </row>
    <row r="12" spans="1:13" s="42" customFormat="1" ht="12.75">
      <c r="A12" s="70">
        <v>0.41875000000000001</v>
      </c>
      <c r="B12" s="60"/>
      <c r="C12" s="56" t="s">
        <v>56</v>
      </c>
      <c r="D12" s="57">
        <v>19.5</v>
      </c>
      <c r="E12" s="56" t="s">
        <v>57</v>
      </c>
      <c r="F12" s="57">
        <v>19.3</v>
      </c>
      <c r="G12" s="56" t="s">
        <v>26</v>
      </c>
      <c r="H12" s="58">
        <v>18.399999999999999</v>
      </c>
      <c r="I12" s="41">
        <f t="shared" si="0"/>
        <v>3</v>
      </c>
      <c r="K12" s="47"/>
    </row>
    <row r="13" spans="1:13" s="42" customFormat="1" ht="12.75">
      <c r="A13" s="70">
        <v>0.42499999999999999</v>
      </c>
      <c r="B13" s="60"/>
      <c r="C13" s="56" t="s">
        <v>88</v>
      </c>
      <c r="D13" s="57">
        <v>16.7</v>
      </c>
      <c r="E13" s="62" t="s">
        <v>87</v>
      </c>
      <c r="F13" s="57">
        <v>16.5</v>
      </c>
      <c r="G13" s="56" t="s">
        <v>65</v>
      </c>
      <c r="H13" s="58">
        <v>15.9</v>
      </c>
      <c r="I13" s="41">
        <v>2</v>
      </c>
      <c r="K13" s="47"/>
    </row>
    <row r="14" spans="1:13" s="42" customFormat="1" ht="13.5" thickBot="1">
      <c r="A14" s="70">
        <v>0.43125000000000002</v>
      </c>
      <c r="B14" s="60"/>
      <c r="C14" s="56" t="s">
        <v>105</v>
      </c>
      <c r="D14" s="57">
        <v>15</v>
      </c>
      <c r="E14" s="56" t="s">
        <v>30</v>
      </c>
      <c r="F14" s="57">
        <v>11.5</v>
      </c>
      <c r="G14" s="56" t="s">
        <v>27</v>
      </c>
      <c r="H14" s="58">
        <v>11</v>
      </c>
      <c r="I14" s="41">
        <f t="shared" si="0"/>
        <v>3</v>
      </c>
      <c r="K14" s="47"/>
    </row>
    <row r="15" spans="1:13" s="42" customFormat="1" ht="13.5" thickBot="1">
      <c r="A15" s="102" t="s">
        <v>106</v>
      </c>
      <c r="B15" s="103"/>
      <c r="C15" s="103"/>
      <c r="D15" s="103"/>
      <c r="E15" s="103"/>
      <c r="F15" s="103"/>
      <c r="G15" s="103"/>
      <c r="H15" s="104"/>
      <c r="I15" s="43">
        <f t="shared" si="0"/>
        <v>0</v>
      </c>
    </row>
    <row r="16" spans="1:13" s="42" customFormat="1" ht="12.75">
      <c r="A16" s="70">
        <v>0.4375</v>
      </c>
      <c r="B16" s="60"/>
      <c r="C16" s="56" t="s">
        <v>94</v>
      </c>
      <c r="D16" s="57">
        <v>45.4</v>
      </c>
      <c r="E16" s="56" t="s">
        <v>64</v>
      </c>
      <c r="F16" s="57">
        <v>28</v>
      </c>
      <c r="G16" s="56"/>
      <c r="H16" s="58"/>
      <c r="I16" s="41">
        <f t="shared" si="0"/>
        <v>2</v>
      </c>
      <c r="K16" s="47"/>
    </row>
    <row r="17" spans="1:17" s="42" customFormat="1" ht="12.75">
      <c r="A17" s="70">
        <v>0.44375000000000003</v>
      </c>
      <c r="B17" s="60"/>
      <c r="C17" s="56" t="s">
        <v>63</v>
      </c>
      <c r="D17" s="57">
        <v>25.1</v>
      </c>
      <c r="E17" s="56" t="s">
        <v>31</v>
      </c>
      <c r="F17" s="57">
        <v>17.600000000000001</v>
      </c>
      <c r="G17" s="56"/>
      <c r="H17" s="58"/>
      <c r="I17" s="41">
        <f t="shared" si="0"/>
        <v>2</v>
      </c>
      <c r="K17" s="47"/>
    </row>
    <row r="18" spans="1:17" s="42" customFormat="1" ht="12.75">
      <c r="A18" s="70">
        <v>0.45</v>
      </c>
      <c r="B18" s="60"/>
      <c r="C18" s="56" t="s">
        <v>86</v>
      </c>
      <c r="D18" s="57">
        <v>13.1</v>
      </c>
      <c r="E18" s="56" t="s">
        <v>66</v>
      </c>
      <c r="F18" s="57">
        <v>10.4</v>
      </c>
      <c r="G18" s="56" t="s">
        <v>107</v>
      </c>
      <c r="H18" s="58">
        <v>9.6999999999999993</v>
      </c>
      <c r="I18" s="41">
        <f t="shared" si="0"/>
        <v>3</v>
      </c>
      <c r="K18" s="47"/>
    </row>
    <row r="19" spans="1:17" s="42" customFormat="1" ht="12.75">
      <c r="A19" s="70">
        <v>0.45624999999999999</v>
      </c>
      <c r="B19" s="60"/>
      <c r="C19" s="56" t="s">
        <v>22</v>
      </c>
      <c r="D19" s="57">
        <v>7.9</v>
      </c>
      <c r="E19" s="56" t="s">
        <v>32</v>
      </c>
      <c r="F19" s="57">
        <v>6.5</v>
      </c>
      <c r="G19" s="56" t="s">
        <v>85</v>
      </c>
      <c r="H19" s="58">
        <v>6.2</v>
      </c>
      <c r="I19" s="41">
        <f t="shared" si="0"/>
        <v>3</v>
      </c>
      <c r="K19" s="47"/>
    </row>
    <row r="20" spans="1:17" s="42" customFormat="1" ht="12.75">
      <c r="A20" s="70">
        <v>0.46250000000000002</v>
      </c>
      <c r="B20" s="71"/>
      <c r="C20" s="56" t="s">
        <v>108</v>
      </c>
      <c r="D20" s="57">
        <v>5.4</v>
      </c>
      <c r="E20" s="56" t="s">
        <v>109</v>
      </c>
      <c r="F20" s="57">
        <v>4.3</v>
      </c>
      <c r="G20" s="56" t="s">
        <v>50</v>
      </c>
      <c r="H20" s="58">
        <v>3.3</v>
      </c>
      <c r="I20" s="41">
        <f t="shared" si="0"/>
        <v>3</v>
      </c>
      <c r="K20" s="47"/>
      <c r="L20" s="72"/>
      <c r="M20" s="73"/>
      <c r="N20" s="72"/>
      <c r="O20" s="73"/>
      <c r="P20" s="72"/>
      <c r="Q20" s="73"/>
    </row>
    <row r="21" spans="1:17" s="42" customFormat="1" ht="13.5" thickBot="1">
      <c r="A21" s="70">
        <v>0.46875</v>
      </c>
      <c r="B21" s="71"/>
      <c r="C21" s="74" t="s">
        <v>36</v>
      </c>
      <c r="D21" s="75">
        <v>3.2</v>
      </c>
      <c r="E21" s="74" t="s">
        <v>37</v>
      </c>
      <c r="F21" s="75">
        <v>1.8</v>
      </c>
      <c r="G21" s="74" t="s">
        <v>33</v>
      </c>
      <c r="H21" s="76">
        <v>1</v>
      </c>
      <c r="I21" s="41">
        <f t="shared" si="0"/>
        <v>3</v>
      </c>
      <c r="K21" s="47"/>
      <c r="L21" s="72"/>
      <c r="M21" s="73"/>
      <c r="N21" s="72"/>
      <c r="O21" s="73"/>
      <c r="P21" s="72"/>
      <c r="Q21" s="73"/>
    </row>
    <row r="22" spans="1:17" s="42" customFormat="1" ht="13.5" thickBot="1">
      <c r="A22" s="102" t="s">
        <v>110</v>
      </c>
      <c r="B22" s="103"/>
      <c r="C22" s="103"/>
      <c r="D22" s="103"/>
      <c r="E22" s="103"/>
      <c r="F22" s="103"/>
      <c r="G22" s="103"/>
      <c r="H22" s="104"/>
      <c r="I22" s="43">
        <f t="shared" si="0"/>
        <v>0</v>
      </c>
    </row>
    <row r="23" spans="1:17" s="42" customFormat="1" ht="12.75">
      <c r="A23" s="70">
        <v>0.47500000000000003</v>
      </c>
      <c r="B23" s="60"/>
      <c r="C23" s="56" t="s">
        <v>93</v>
      </c>
      <c r="D23" s="57">
        <v>48.2</v>
      </c>
      <c r="E23" s="56" t="s">
        <v>84</v>
      </c>
      <c r="F23" s="57">
        <v>25.2</v>
      </c>
      <c r="G23" s="56"/>
      <c r="H23" s="58"/>
      <c r="I23" s="41">
        <f t="shared" si="0"/>
        <v>2</v>
      </c>
      <c r="K23" s="47"/>
    </row>
    <row r="24" spans="1:17" s="42" customFormat="1" ht="12.75">
      <c r="A24" s="70">
        <v>0.48125000000000001</v>
      </c>
      <c r="B24" s="60"/>
      <c r="C24" s="62" t="s">
        <v>111</v>
      </c>
      <c r="D24" s="57">
        <v>20.9</v>
      </c>
      <c r="E24" s="56" t="s">
        <v>67</v>
      </c>
      <c r="F24" s="57">
        <v>20.399999999999999</v>
      </c>
      <c r="G24" s="56"/>
      <c r="H24" s="58"/>
      <c r="I24" s="41">
        <v>1</v>
      </c>
      <c r="K24" s="47"/>
    </row>
    <row r="25" spans="1:17" s="42" customFormat="1" ht="12.75">
      <c r="A25" s="70">
        <v>0.48749999999999999</v>
      </c>
      <c r="B25" s="60"/>
      <c r="C25" s="56" t="s">
        <v>53</v>
      </c>
      <c r="D25" s="57">
        <v>12.9</v>
      </c>
      <c r="E25" s="56" t="s">
        <v>43</v>
      </c>
      <c r="F25" s="57">
        <v>10.8</v>
      </c>
      <c r="G25" s="56" t="s">
        <v>112</v>
      </c>
      <c r="H25" s="58">
        <v>8.1999999999999993</v>
      </c>
      <c r="I25" s="41">
        <f t="shared" si="0"/>
        <v>3</v>
      </c>
      <c r="K25" s="47"/>
    </row>
    <row r="26" spans="1:17" s="42" customFormat="1" ht="12.75">
      <c r="A26" s="70">
        <v>0.49375000000000002</v>
      </c>
      <c r="B26" s="60"/>
      <c r="C26" s="56" t="s">
        <v>68</v>
      </c>
      <c r="D26" s="57">
        <v>6.8</v>
      </c>
      <c r="E26" s="56" t="s">
        <v>39</v>
      </c>
      <c r="F26" s="57">
        <v>6.2</v>
      </c>
      <c r="G26" s="56" t="s">
        <v>38</v>
      </c>
      <c r="H26" s="58">
        <v>5.3</v>
      </c>
      <c r="I26" s="41">
        <f t="shared" si="0"/>
        <v>3</v>
      </c>
      <c r="K26" s="47"/>
    </row>
    <row r="27" spans="1:17" s="42" customFormat="1" ht="13.5" thickBot="1">
      <c r="A27" s="77">
        <v>0.5</v>
      </c>
      <c r="B27" s="78"/>
      <c r="C27" s="74" t="s">
        <v>44</v>
      </c>
      <c r="D27" s="75">
        <v>2</v>
      </c>
      <c r="E27" s="74" t="s">
        <v>113</v>
      </c>
      <c r="F27" s="75">
        <v>1</v>
      </c>
      <c r="G27" s="74"/>
      <c r="H27" s="76"/>
      <c r="I27" s="41">
        <f t="shared" si="0"/>
        <v>2</v>
      </c>
      <c r="K27" s="47"/>
    </row>
    <row r="28" spans="1:17" s="42" customFormat="1" ht="13.5" thickBot="1">
      <c r="I28" s="43">
        <f t="shared" si="0"/>
        <v>0</v>
      </c>
      <c r="J28" s="47"/>
      <c r="K28" s="47"/>
      <c r="M28" s="47"/>
    </row>
    <row r="29" spans="1:17" s="42" customFormat="1" ht="13.5" thickBot="1">
      <c r="A29" s="99" t="s">
        <v>51</v>
      </c>
      <c r="B29" s="100"/>
      <c r="C29" s="100"/>
      <c r="D29" s="100"/>
      <c r="E29" s="100"/>
      <c r="F29" s="100"/>
      <c r="G29" s="100"/>
      <c r="H29" s="101"/>
      <c r="I29" s="43">
        <f t="shared" si="0"/>
        <v>0</v>
      </c>
      <c r="J29" s="47"/>
      <c r="K29" s="47"/>
      <c r="M29" s="47"/>
    </row>
    <row r="30" spans="1:17" s="42" customFormat="1" ht="13.5" thickBot="1">
      <c r="A30" s="47"/>
      <c r="B30" s="47"/>
      <c r="C30" s="47"/>
      <c r="D30" s="47"/>
      <c r="E30" s="47"/>
      <c r="F30" s="47"/>
      <c r="G30" s="47"/>
      <c r="H30" s="47"/>
      <c r="I30" s="43">
        <f t="shared" si="0"/>
        <v>0</v>
      </c>
      <c r="J30" s="47"/>
      <c r="K30" s="47"/>
      <c r="M30" s="47"/>
    </row>
    <row r="31" spans="1:17" s="42" customFormat="1" ht="13.5" thickBot="1">
      <c r="A31" s="102" t="s">
        <v>70</v>
      </c>
      <c r="B31" s="103"/>
      <c r="C31" s="103"/>
      <c r="D31" s="103"/>
      <c r="E31" s="103"/>
      <c r="F31" s="103"/>
      <c r="G31" s="103"/>
      <c r="H31" s="104"/>
      <c r="I31" s="43">
        <f t="shared" si="0"/>
        <v>0</v>
      </c>
      <c r="K31" s="47"/>
      <c r="M31" s="47"/>
    </row>
    <row r="32" spans="1:17" s="42" customFormat="1" ht="12.75">
      <c r="A32" s="70">
        <v>0.42916666666666697</v>
      </c>
      <c r="B32" s="60"/>
      <c r="C32" s="62" t="s">
        <v>114</v>
      </c>
      <c r="D32" s="57">
        <v>26.8</v>
      </c>
      <c r="E32" s="62" t="s">
        <v>82</v>
      </c>
      <c r="F32" s="57">
        <v>22</v>
      </c>
      <c r="G32" s="56" t="s">
        <v>41</v>
      </c>
      <c r="H32" s="58">
        <v>8.8000000000000007</v>
      </c>
      <c r="I32" s="41">
        <v>1</v>
      </c>
      <c r="K32" s="47"/>
    </row>
    <row r="33" spans="1:13" s="42" customFormat="1" ht="13.5" thickBot="1">
      <c r="A33" s="77">
        <v>0.43541666666666701</v>
      </c>
      <c r="B33" s="78"/>
      <c r="C33" s="74" t="s">
        <v>47</v>
      </c>
      <c r="D33" s="75">
        <v>7.7</v>
      </c>
      <c r="E33" s="74" t="s">
        <v>115</v>
      </c>
      <c r="F33" s="75">
        <v>3.3</v>
      </c>
      <c r="G33" s="74" t="s">
        <v>46</v>
      </c>
      <c r="H33" s="76">
        <v>2.2999999999999998</v>
      </c>
      <c r="I33" s="41">
        <f t="shared" si="0"/>
        <v>3</v>
      </c>
      <c r="K33" s="47"/>
    </row>
    <row r="34" spans="1:13" s="42" customFormat="1" ht="13.5" thickBot="1">
      <c r="A34" s="102" t="s">
        <v>71</v>
      </c>
      <c r="B34" s="103"/>
      <c r="C34" s="103"/>
      <c r="D34" s="103"/>
      <c r="E34" s="103"/>
      <c r="F34" s="103"/>
      <c r="G34" s="103"/>
      <c r="H34" s="104"/>
      <c r="I34" s="43">
        <f t="shared" si="0"/>
        <v>0</v>
      </c>
      <c r="K34" s="47"/>
      <c r="M34" s="47"/>
    </row>
    <row r="35" spans="1:13" s="42" customFormat="1" ht="12.75">
      <c r="A35" s="70">
        <v>0.44166666666666698</v>
      </c>
      <c r="B35" s="60"/>
      <c r="C35" s="56" t="s">
        <v>24</v>
      </c>
      <c r="D35" s="57">
        <v>7</v>
      </c>
      <c r="E35" s="56" t="s">
        <v>45</v>
      </c>
      <c r="F35" s="57">
        <v>2.6</v>
      </c>
      <c r="G35" s="56" t="s">
        <v>35</v>
      </c>
      <c r="H35" s="58">
        <v>0.8</v>
      </c>
      <c r="I35" s="41">
        <f t="shared" si="0"/>
        <v>3</v>
      </c>
      <c r="K35" s="47"/>
    </row>
    <row r="36" spans="1:13" s="42" customFormat="1" ht="12.75">
      <c r="A36" s="70">
        <v>0.44791666666666702</v>
      </c>
      <c r="B36" s="60"/>
      <c r="C36" s="56" t="s">
        <v>54</v>
      </c>
      <c r="D36" s="57">
        <v>15.3</v>
      </c>
      <c r="E36" s="56" t="s">
        <v>91</v>
      </c>
      <c r="F36" s="57">
        <v>13.3</v>
      </c>
      <c r="G36" s="56" t="s">
        <v>25</v>
      </c>
      <c r="H36" s="58">
        <v>9.9</v>
      </c>
      <c r="I36" s="41">
        <f t="shared" si="0"/>
        <v>3</v>
      </c>
      <c r="K36" s="47"/>
    </row>
    <row r="37" spans="1:13" s="42" customFormat="1" ht="13.5" thickBot="1">
      <c r="A37" s="77">
        <v>0.454166666666667</v>
      </c>
      <c r="B37" s="78"/>
      <c r="C37" s="74" t="s">
        <v>92</v>
      </c>
      <c r="D37" s="75">
        <v>28.5</v>
      </c>
      <c r="E37" s="74" t="s">
        <v>72</v>
      </c>
      <c r="F37" s="75">
        <v>27.4</v>
      </c>
      <c r="G37" s="79" t="s">
        <v>116</v>
      </c>
      <c r="H37" s="76">
        <v>27.2</v>
      </c>
      <c r="I37" s="41">
        <v>2</v>
      </c>
      <c r="K37" s="47"/>
      <c r="L37" s="59"/>
      <c r="M37" s="47"/>
    </row>
    <row r="38" spans="1:13" s="42" customFormat="1" ht="13.5" thickBot="1">
      <c r="A38" s="102" t="s">
        <v>117</v>
      </c>
      <c r="B38" s="103"/>
      <c r="C38" s="103"/>
      <c r="D38" s="103"/>
      <c r="E38" s="103"/>
      <c r="F38" s="103"/>
      <c r="G38" s="103"/>
      <c r="H38" s="104"/>
      <c r="I38" s="41"/>
      <c r="K38" s="47"/>
      <c r="L38" s="59"/>
      <c r="M38" s="47"/>
    </row>
    <row r="39" spans="1:13" s="42" customFormat="1" ht="12.75">
      <c r="A39" s="70">
        <v>0.46041666666666697</v>
      </c>
      <c r="B39" s="60"/>
      <c r="C39" s="56" t="s">
        <v>118</v>
      </c>
      <c r="D39" s="57">
        <v>20.6</v>
      </c>
      <c r="E39" s="56" t="s">
        <v>81</v>
      </c>
      <c r="F39" s="57">
        <v>19.8</v>
      </c>
      <c r="G39" s="56"/>
      <c r="H39" s="58"/>
      <c r="I39" s="41">
        <f t="shared" si="0"/>
        <v>2</v>
      </c>
      <c r="K39" s="47"/>
    </row>
    <row r="40" spans="1:13" s="42" customFormat="1" ht="12.75">
      <c r="A40" s="70">
        <v>0.46666666666666701</v>
      </c>
      <c r="B40" s="60"/>
      <c r="C40" s="56" t="s">
        <v>80</v>
      </c>
      <c r="D40" s="57">
        <v>14.8</v>
      </c>
      <c r="E40" s="56" t="s">
        <v>69</v>
      </c>
      <c r="F40" s="57">
        <v>8.5</v>
      </c>
      <c r="G40" s="56" t="s">
        <v>78</v>
      </c>
      <c r="H40" s="58">
        <v>3.5</v>
      </c>
      <c r="I40" s="41">
        <f t="shared" si="0"/>
        <v>3</v>
      </c>
      <c r="K40" s="47"/>
    </row>
    <row r="41" spans="1:13" s="42" customFormat="1" ht="13.5" thickBot="1">
      <c r="A41" s="70">
        <v>0.47291666666666698</v>
      </c>
      <c r="B41" s="60"/>
      <c r="C41" s="56" t="s">
        <v>77</v>
      </c>
      <c r="D41" s="57">
        <v>3</v>
      </c>
      <c r="E41" s="56" t="s">
        <v>119</v>
      </c>
      <c r="F41" s="57">
        <v>1.3</v>
      </c>
      <c r="G41" s="56" t="s">
        <v>40</v>
      </c>
      <c r="H41" s="58">
        <v>1.1000000000000001</v>
      </c>
      <c r="I41" s="41">
        <f t="shared" si="0"/>
        <v>3</v>
      </c>
      <c r="K41" s="47"/>
    </row>
    <row r="42" spans="1:13" s="42" customFormat="1" ht="13.5" thickBot="1">
      <c r="A42" s="77">
        <v>0.47916666666666702</v>
      </c>
      <c r="B42" s="78"/>
      <c r="C42" s="79" t="s">
        <v>75</v>
      </c>
      <c r="D42" s="75">
        <v>-1</v>
      </c>
      <c r="E42" s="74" t="s">
        <v>48</v>
      </c>
      <c r="F42" s="75">
        <v>-1.5</v>
      </c>
      <c r="G42" s="74" t="s">
        <v>34</v>
      </c>
      <c r="H42" s="76">
        <v>-2.9</v>
      </c>
      <c r="I42" s="41">
        <v>2</v>
      </c>
      <c r="J42" s="44">
        <f>SUM(I9:I42)</f>
        <v>63</v>
      </c>
      <c r="K42" s="47"/>
    </row>
    <row r="43" spans="1:13">
      <c r="A43" s="48"/>
      <c r="C43" s="26"/>
      <c r="E43" s="26"/>
      <c r="G43" s="26"/>
      <c r="J43" s="26"/>
      <c r="K43" s="47"/>
    </row>
    <row r="44" spans="1:13">
      <c r="A44" s="48"/>
      <c r="C44" s="26"/>
      <c r="E44" s="26"/>
      <c r="G44" s="26"/>
      <c r="J44" s="26"/>
      <c r="K44" s="47"/>
    </row>
    <row r="45" spans="1:13">
      <c r="A45" s="48"/>
      <c r="C45" s="26"/>
      <c r="E45" s="26"/>
      <c r="G45" s="26"/>
      <c r="J45" s="26"/>
      <c r="K45" s="47"/>
    </row>
    <row r="46" spans="1:13">
      <c r="A46" s="48"/>
      <c r="C46" s="26"/>
      <c r="E46" s="26"/>
      <c r="G46" s="26"/>
      <c r="J46" s="26"/>
      <c r="K46" s="47"/>
    </row>
    <row r="47" spans="1:13">
      <c r="A47" s="48"/>
      <c r="C47" s="26"/>
      <c r="E47" s="26"/>
      <c r="G47" s="26"/>
      <c r="J47" s="26"/>
      <c r="K47" s="47"/>
    </row>
    <row r="48" spans="1:13">
      <c r="A48" s="48"/>
      <c r="C48" s="26"/>
      <c r="E48" s="26"/>
      <c r="G48" s="26"/>
      <c r="J48" s="26"/>
      <c r="K48" s="47"/>
    </row>
    <row r="49" spans="1:11">
      <c r="A49" s="48"/>
      <c r="C49" s="26"/>
      <c r="E49" s="26"/>
      <c r="G49" s="26"/>
      <c r="J49" s="26"/>
      <c r="K49" s="47"/>
    </row>
    <row r="50" spans="1:11">
      <c r="A50" s="48"/>
      <c r="C50" s="26"/>
      <c r="E50" s="26"/>
      <c r="G50" s="26"/>
      <c r="J50" s="26"/>
      <c r="K50" s="47"/>
    </row>
    <row r="51" spans="1:11">
      <c r="A51" s="48"/>
      <c r="C51" s="26"/>
      <c r="E51" s="26"/>
      <c r="G51" s="26"/>
      <c r="J51" s="26"/>
    </row>
    <row r="52" spans="1:11">
      <c r="A52" s="48"/>
      <c r="C52" s="26"/>
      <c r="E52" s="26"/>
      <c r="G52" s="26"/>
      <c r="J52" s="26"/>
    </row>
    <row r="53" spans="1:11">
      <c r="A53" s="48"/>
      <c r="C53" s="26"/>
      <c r="E53" s="26"/>
      <c r="G53" s="26"/>
      <c r="J53" s="26"/>
    </row>
  </sheetData>
  <mergeCells count="14">
    <mergeCell ref="A29:H29"/>
    <mergeCell ref="A38:H38"/>
    <mergeCell ref="A1:H1"/>
    <mergeCell ref="A2:H2"/>
    <mergeCell ref="A3:H3"/>
    <mergeCell ref="A8:H8"/>
    <mergeCell ref="A7:H7"/>
    <mergeCell ref="A5:H5"/>
    <mergeCell ref="A4:H4"/>
    <mergeCell ref="A6:H6"/>
    <mergeCell ref="A31:H31"/>
    <mergeCell ref="A34:H34"/>
    <mergeCell ref="A15:H15"/>
    <mergeCell ref="A22:H22"/>
  </mergeCells>
  <printOptions horizontalCentered="1" verticalCentered="1"/>
  <pageMargins left="0" right="0" top="0" bottom="0" header="0" footer="0"/>
  <pageSetup paperSize="5"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1:H1"/>
  <sheetViews>
    <sheetView zoomScale="70" zoomScaleNormal="70" workbookViewId="0">
      <selection activeCell="K23" sqref="K23"/>
    </sheetView>
  </sheetViews>
  <sheetFormatPr baseColWidth="10" defaultRowHeight="18.75"/>
  <cols>
    <col min="1" max="1" width="11.42578125" style="1"/>
    <col min="2" max="8" width="11.42578125" style="2"/>
    <col min="9" max="16384" width="11.42578125" style="1"/>
  </cols>
  <sheetData/>
  <phoneticPr fontId="0" type="noConversion"/>
  <pageMargins left="0.75" right="0.75" top="1" bottom="1" header="0" footer="0"/>
  <pageSetup paperSize="9" orientation="portrait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JUV</vt:lpstr>
      <vt:lpstr>M 18</vt:lpstr>
      <vt:lpstr>M 15</vt:lpstr>
      <vt:lpstr>M 13</vt:lpstr>
      <vt:lpstr>ENTREGA C-HCP</vt:lpstr>
      <vt:lpstr>HORARIOS</vt:lpstr>
      <vt:lpstr>TODOS GROSS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Usuario</cp:lastModifiedBy>
  <cp:lastPrinted>2021-06-27T17:14:47Z</cp:lastPrinted>
  <dcterms:created xsi:type="dcterms:W3CDTF">2000-04-30T13:23:02Z</dcterms:created>
  <dcterms:modified xsi:type="dcterms:W3CDTF">2021-06-27T19:40:35Z</dcterms:modified>
</cp:coreProperties>
</file>